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ONTABILIDAD-AUX\Desktop\DEUDA NUEVO FORMATO\"/>
    </mc:Choice>
  </mc:AlternateContent>
  <bookViews>
    <workbookView xWindow="0" yWindow="0" windowWidth="15360" windowHeight="7455" firstSheet="1" activeTab="1"/>
  </bookViews>
  <sheets>
    <sheet name="DEUDA X SUPLIDOR" sheetId="1" r:id="rId1"/>
    <sheet name="DEUDA X PERIODO" sheetId="4" r:id="rId2"/>
    <sheet name="DEUDA X FACTURA" sheetId="5" r:id="rId3"/>
    <sheet name="DEUDA X OBJETO DE GASTO" sheetId="6" r:id="rId4"/>
  </sheets>
  <externalReferences>
    <externalReference r:id="rId5"/>
  </externalReferences>
  <definedNames>
    <definedName name="JULIA">#REF!</definedName>
    <definedName name="NOMBRE" localSheetId="0">#REF!</definedName>
    <definedName name="NOMBRE">#REF!</definedName>
    <definedName name="ORS">#REF!</definedName>
    <definedName name="Región">'[1]Criterios - No tocar'!$B$1:$K$1</definedName>
    <definedName name="Trimestre">'[1]Criterios - No tocar'!$M$2:$M$6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8" i="5" l="1"/>
  <c r="K16" i="4"/>
  <c r="G16" i="1"/>
  <c r="G14" i="1" l="1"/>
  <c r="G10" i="1"/>
  <c r="K14" i="4"/>
  <c r="K10" i="4"/>
  <c r="G15" i="5"/>
  <c r="G11" i="5"/>
  <c r="F26" i="5" l="1"/>
  <c r="M42" i="6" l="1"/>
  <c r="M44" i="6" s="1"/>
  <c r="L42" i="6"/>
  <c r="L44" i="6" s="1"/>
  <c r="K42" i="6"/>
  <c r="K44" i="6" s="1"/>
  <c r="J42" i="6"/>
  <c r="J44" i="6" s="1"/>
  <c r="I42" i="6"/>
  <c r="I44" i="6" s="1"/>
  <c r="H42" i="6"/>
  <c r="H44" i="6" s="1"/>
  <c r="G42" i="6"/>
  <c r="G44" i="6" s="1"/>
  <c r="F42" i="6"/>
  <c r="F44" i="6" s="1"/>
  <c r="E42" i="6"/>
  <c r="E44" i="6" s="1"/>
  <c r="D41" i="6"/>
  <c r="D40" i="6"/>
  <c r="D39" i="6"/>
  <c r="D38" i="6"/>
  <c r="D37" i="6"/>
  <c r="D36" i="6"/>
  <c r="D35" i="6"/>
  <c r="D34" i="6"/>
  <c r="D33" i="6"/>
  <c r="D32" i="6"/>
  <c r="D31" i="6"/>
  <c r="D30" i="6"/>
  <c r="D29" i="6"/>
  <c r="D28" i="6"/>
  <c r="D27" i="6"/>
  <c r="D26" i="6"/>
  <c r="D25" i="6"/>
  <c r="D24" i="6"/>
  <c r="D23" i="6"/>
  <c r="D22" i="6"/>
  <c r="D21" i="6"/>
  <c r="D20" i="6"/>
  <c r="D19" i="6"/>
  <c r="D18" i="6"/>
  <c r="D17" i="6"/>
  <c r="D16" i="6"/>
  <c r="D15" i="6"/>
  <c r="D14" i="6"/>
  <c r="D13" i="6"/>
  <c r="D12" i="6"/>
  <c r="D11" i="6"/>
  <c r="D10" i="6"/>
  <c r="D9" i="6"/>
  <c r="D8" i="6"/>
  <c r="D42" i="6" l="1"/>
  <c r="D44" i="6"/>
  <c r="G24" i="5" l="1"/>
  <c r="G23" i="5"/>
  <c r="G22" i="5"/>
  <c r="G21" i="5"/>
  <c r="G17" i="5" l="1"/>
  <c r="G14" i="5"/>
  <c r="G13" i="5"/>
  <c r="G12" i="5"/>
  <c r="G10" i="5"/>
  <c r="G9" i="5"/>
  <c r="K20" i="4" l="1"/>
  <c r="K9" i="4"/>
  <c r="K11" i="4"/>
  <c r="K12" i="4"/>
  <c r="K13" i="4"/>
  <c r="K15" i="4"/>
  <c r="K17" i="4"/>
  <c r="K18" i="4"/>
  <c r="K19" i="4"/>
  <c r="K21" i="4"/>
  <c r="K22" i="4"/>
  <c r="K8" i="4"/>
  <c r="J23" i="4"/>
  <c r="I23" i="4"/>
  <c r="G9" i="1" l="1"/>
  <c r="G11" i="1"/>
  <c r="G12" i="1"/>
  <c r="G13" i="1"/>
  <c r="G15" i="1"/>
  <c r="G17" i="1"/>
  <c r="G18" i="1"/>
  <c r="G19" i="1"/>
  <c r="G20" i="1"/>
  <c r="G21" i="1"/>
  <c r="G22" i="1"/>
  <c r="G8" i="1"/>
  <c r="G23" i="1" l="1"/>
  <c r="F37" i="5" l="1"/>
  <c r="G34" i="5"/>
  <c r="G37" i="5" s="1"/>
  <c r="H23" i="4"/>
  <c r="G23" i="4"/>
  <c r="F23" i="4"/>
  <c r="E23" i="4"/>
  <c r="D23" i="4"/>
  <c r="C23" i="4"/>
  <c r="K23" i="4" l="1"/>
  <c r="F23" i="1"/>
  <c r="E23" i="1"/>
</calcChain>
</file>

<file path=xl/comments1.xml><?xml version="1.0" encoding="utf-8"?>
<comments xmlns="http://schemas.openxmlformats.org/spreadsheetml/2006/main">
  <authors>
    <author>Libanesa Feliz</author>
    <author>Ynes Danilda Abreu Ureña</author>
  </authors>
  <commentList>
    <comment ref="C8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cubrir sueldos y salarios de los servidores públicos que ocupan cargos de carrera de manera transitoria, sea a través de nombramiento de período probatorio, nombramiento temporal o suplencia.</t>
        </r>
      </text>
    </comment>
    <comment ref="C9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cubrir sueldos y salarios de los servidores públicos que ocupan cargos de carrera de manera transitoria, sea a través de nombramiento de período probatorio, nombramiento temporal o suplencia.</t>
        </r>
      </text>
    </comment>
    <comment ref="C10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Comprende los gastos por concepto de salario a personal que ocupe cargos del nivel profesional, técnicos y auxiliares con relación de dependencia, cumplimiento de horarios, contiene beneficios de seguridad social, proporción de regalía y vacaciones, con tiempo el cual conlleva una desvinculación al cumplir el periodo establecido en el contrato.</t>
        </r>
      </text>
    </comment>
    <comment ref="C11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cubrir incentivos al personal en razón del rendimiento obtenido por el servidor público (sin importar su categoría) en el desempeño de su puesto de trabajo y/o su impacto en el cumplimiento de las metas y objetivos institucionales o del área a la que pertenece, en virtud de lo establecido en el artículo No. 3 de la Resolución No. 100-2018 del MAP.</t>
        </r>
      </text>
    </comment>
    <comment ref="C12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cubrir el servicio telefónico de larga distancia al interior y exterior del país en los sistemas de telefonía fija y móvil o celular</t>
        </r>
      </text>
    </comment>
    <comment ref="C13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cubrir necesidades diarias del personal en concepto de alimentación y hospedaje cuando está fuera del lugar habitual de trabajo dentro del país. Incluye el pago de viáticos a terceros relacionados con la institución</t>
        </r>
      </text>
    </comment>
    <comment ref="C14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cubrir el servicio de fletes, terrestres, marítimos y aéreos. De acuerdo con normas vigentes, incluye servicios de mudanzas y fletes por el transporte de efectos personales de agentes del Estado desde y hacia el exterior</t>
        </r>
      </text>
    </comment>
    <comment ref="C15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al arriendo de vehículos motorizados y no motorizados para el cumplimiento de las finalidades de las instituciones. Incluyen vehículos, grúas, elevadores y el arrendamiento de animales cuando sea procedente.</t>
        </r>
      </text>
    </comment>
    <comment ref="C16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al arriendo de inmuebles y locales para oficinas, escuelas y habitaciones que se utilizarán en el desarrollo de las actividades de las instituciones públicas.</t>
        </r>
      </text>
    </comment>
    <comment ref="C17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atender el pago de servicios que prestan los bancos.</t>
        </r>
      </text>
    </comment>
    <comment ref="C18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que incluyen los servicios contratados a terceros por concepto de gastos para el mantenimiento de bienes muebles, maquinarias, equipos de producción, oficinas, médicos, sanitarios, de investigación, deportivos, transporte, computación, mantenimiento de sistemas y de procesamiento de datos.</t>
        </r>
      </text>
    </comment>
    <comment ref="C19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adquisición de toda clase de maquinaria y equipos no comprendidos en los conceptos anteriores, como los de uso agropecuario, industrial, construcción, aeroespacial, de comunicaciones y telecomunicaciones y demás maquinarias y equipos eléctricos y electrónicos. Incluye la adquisición de herramientas y máquinas-herramientas. Adicionalmente comprende las refacciones y accesorios mayores correspondientes a este concepto.</t>
        </r>
      </text>
    </comment>
    <comment ref="C20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que incluyen los servicios contratados a terceros por concepto de gastos para el mantenimiento de edificios públicos residenciales y no residenciales, asistenciales, deportivos, recreativos, escuelas, penitenciarías, caminos, carreteras, autopistas, puentes, vías férreas y fluviales, aeródromos y otras reparaciones similares. Incluye el desmalezamiento, la limpieza de tierras y terrenos del dominio privado o público, así como los servicios contratados a terceros por concepto de servicios especiales de carpintería, ebanistería, plomería, albañilería, que estén amparados por un contrato escrito.</t>
        </r>
      </text>
    </comment>
    <comment ref="C21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que incluyen los servicios contratados a terceros por concepto de gastos para el mantenimiento de edificios públicos residenciales y no residenciales, asistenciales, deportivos, recreativos, escuelas, penitenciarías, caminos, carreteras, autopistas, puentes, vías férreas y fluviales, aeródromos y otras reparaciones similares. Incluye el desmalezamiento, la limpieza de tierras y terrenos del dominio privado o público, así como los servicios contratados a terceros por concepto de servicios especiales de carpintería, ebanistería, plomería, albañilería, que estén amparados por un contrato escrito</t>
        </r>
      </text>
    </comment>
    <comment ref="C23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adquisición de repuestos menores calificados exclusivamente como eléctricos, es decir, que forman parte integrante del circuito eléctrico de equipos y maquinarias movidos por electricidad o por cualquier clase de combustible; incluye la adquisición de bombillas, cables, interruptores, zócalos, tubos fluorescentes, accesorios de radios, lámparas de escritorio, electrodos, planchas, linternas, conductores, aisladores, fusibles, baterías, pilas, interruptores, conmutadores, enchufes, entre otros.</t>
        </r>
      </text>
    </comment>
    <comment ref="C24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adquisición de alimentos para animales (pasto, alfalfa, afrecho, avena, paja, carne, verdura, frutas, semillas, leche y sus derivados, etc.). Estos gastos corresponden a la alimentación de animales propiedad de las instituciones públicas como el ejército o la policía, ganadería, parques zoológicos, laboratorios de experimentación, etc.</t>
        </r>
      </text>
    </comment>
    <comment ref="C25" authorId="1" shapeId="0">
      <text>
        <r>
          <rPr>
            <b/>
            <sz val="9"/>
            <color indexed="81"/>
            <rFont val="Tahoma"/>
            <family val="2"/>
          </rPr>
          <t>Ynes Danilda Abreu Ureña:</t>
        </r>
        <r>
          <rPr>
            <sz val="9"/>
            <color indexed="81"/>
            <rFont val="Tahoma"/>
            <family val="2"/>
          </rPr>
          <t xml:space="preserve">
Asignaciones destinadas a la adquisición de servicios de alimentos para el consumo humano, brindados por personas físicas y/o jurídicas, incluye provisión del servicio de alimentos y bebidas con la finalidad de ser consumidos de manera inmediata.</t>
        </r>
      </text>
    </comment>
    <comment ref="C26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adquisición de útiles de escritorio (lápices, lapiceros, bolígrafos, carpetas, broches, alfileres, grapadoras, saca grapas, perforadoras) y otros destinados al funcionamiento de oficinas. Se incluyen gastos destinados a la compra de útiles educacionales, tales como tizas, reglas, transportadores, punteros, etc. Alcanza también a adquisiciones de suministros inherentes al procesamiento de datos computacionales tales como papel y cintas para impresoras, discos, disquetes, casetes, tarjetas, tóner, memorias USB. etc.</t>
        </r>
      </text>
    </comment>
    <comment ref="C27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compra de papel y cartón, envases y cajas, y productos de papel y cartón para oficinas, libros, revistas, periódicos y material de enseñanza, así como para computación, imprenta y reproducción</t>
        </r>
      </text>
    </comment>
    <comment ref="C28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cubrir contratos por servicios de publicidad y propaganda necesarios para dar a conocer al público información oficial. Incluye gastos para impresión y encuadernación de documentos.</t>
        </r>
      </text>
    </comment>
    <comment ref="C29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adquisición de medicamentos para hospitales, clínicas, policlínicas y dispensarios, como vitaminas y preparados de vitaminas, productos bacteriológicos, sueros, vacunas, penicilina, estreptomicina y otros antibióticos, así como quinina, cafeína y otros alcaloides opiáceos, productos opoterápicos, como plasma humano, insulina, hormonas, medicamentos preparados para uso interno y externo, productos para cirugía y mecánica dental y materiales de curación y otros medicamentos y productos farmacéuticos.</t>
        </r>
      </text>
    </comment>
    <comment ref="C30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compra de instrumental menor de uso práctico y científico en medicina, cirugía, odontología, veterinaria y laboratorio (estetoscopios, termómetros, probetas, jeringas, agujas, gasas, vendajes, material de sutura, guantes para cirujano) y demás útiles menores médico-quirúrgicos utilizados en hospitales, clínicas y demás dependencias médicas del sector público.</t>
        </r>
      </text>
    </comment>
    <comment ref="C31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cubrir la adquisición de productos químicos inorgánicos (aire líquido y comprimido, acetileno y gases refrigerantes, sulfato de cobre, soda cáustica, carbonato de sodio y otros compuestos químicos inorgánicos). Se incluyen productos químicos orgánicos, tales como alcoholes, glicerina, aguarrás, químicos de uso personal y otros compuestos orgánicos. Comprenden también abonos naturales de origen animal o vegetal y fertilizantes destinados a labores agrícolas; insecticidas, raticidas, fungicidas, plaguicidas, herbicidas, productos antigerminantes, desinfectantes y otros productos químicos de similares características y usos. Adicionalmente se incluye todo lo referente a explosivos, pirotecnia y fotoquímicos. Se incluyen, además, tintas para escribir, dibujar y para imprenta, pinturas, barnices, esmaltes y lacas, colorantes y otros para uso en imprenta y talleres gráficos; masillas y preparados similares no refractarios, para relleno y enlucido, disolventes, diluyentes y removedores de pintura.</t>
        </r>
      </text>
    </comment>
    <comment ref="C34" authorId="1" shapeId="0">
      <text>
        <r>
          <rPr>
            <b/>
            <sz val="9"/>
            <color indexed="81"/>
            <rFont val="Tahoma"/>
            <family val="2"/>
          </rPr>
          <t>Ynes Danilda Abreu Ureña:</t>
        </r>
        <r>
          <rPr>
            <sz val="9"/>
            <color indexed="81"/>
            <rFont val="Tahoma"/>
            <family val="2"/>
          </rPr>
          <t xml:space="preserve">
Asignaciones destinadas a la compra de materiales de plástico y de nailon, tubos utilizados en instalaciones eléctricas y sanitarias, envases y demás productos en cuya elaboración se utilizó material plástico. Se incluyen productos para uso en calderas, papel sensible para fotografiar, papel asfaltado y alquitranado, rollos para fotografiar, etc.</t>
        </r>
      </text>
    </comment>
    <comment ref="C35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adquisición de petróleo parcialmente refinado, productos derivados del petróleo, como gasolina, aceites ligeros usados como carburantes, keroseno, aceite diésel y grasas lubricantes, gas natural y artificial; líquido de frenos y aceite para equipos de oficina.
</t>
        </r>
        <r>
          <rPr>
            <b/>
            <sz val="9"/>
            <color indexed="81"/>
            <rFont val="Tahoma"/>
            <family val="2"/>
          </rPr>
          <t>esta descripcion aplica para la secuencia de la cuenta</t>
        </r>
      </text>
    </comment>
    <comment ref="C38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adquisición de materiales para limpieza (jabones, detergentes en todas sus variedades, ceras y cremas para calzados, pisos, carrocerías, vidrios y metal). Incluye los preparados para desodorizar ambientes y los elementos o utensilios de limpieza (paños, cepillos, plumeros, secadores, escobas, escobillones, baldes, palanganas, etc.) utilizados en la limpieza e higiene de bienes y lugares públicos.</t>
        </r>
      </text>
    </comment>
    <comment ref="C39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por concepto de inversiones en equipos y sus adicciones y reparaciones extraordinarias realizadas por contrato. Incluyen la adquisición de toda clase de mobiliario y equipo de administración; bienes informáticos y equipos de cómputo; bienes artísticos, obras de arte, objetos valiosos y otros elementos coleccionables. Comprenden también las refacciones y accesorios mayores correspondientes a mobiliario y equipo. Incluyen los pagos por adjudicación, expropiación e indemnización de bienes muebles a favor del Gobierno.</t>
        </r>
      </text>
    </comment>
    <comment ref="C40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adquisición de equipos, refacciones y accesorios mayores, utilizados en hospitales, unidades sanitarias, consultorios, servicios veterinarios y en los laboratorios auxiliares de ciencias médicas y de investigación científica, como rayos X, ultrasonidos, equipos de diálisis e inhaloterapia, máquinas esterilizadoras, sillones dentales, mesas operatorias, incubadoras, microscopios y toda clase de aparatos necesarios para equipar salas de rehabilitación, emergencia, hospitalización y operación médica, incluyendo equipos de rescate y salvamento.</t>
        </r>
      </text>
    </comment>
    <comment ref="C41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adquisición de instrumentos utilizados en la ciencia médica, en general todo tipo de instrumentos médicos necesarios para operaciones quirúrgicas, dentales y oftalmológicas, entre otros. Incluye el instrumental utilizado en los laboratorios de investigación científica e instrumental de medición.</t>
        </r>
      </text>
    </comment>
  </commentList>
</comments>
</file>

<file path=xl/sharedStrings.xml><?xml version="1.0" encoding="utf-8"?>
<sst xmlns="http://schemas.openxmlformats.org/spreadsheetml/2006/main" count="224" uniqueCount="157">
  <si>
    <t>Director General</t>
  </si>
  <si>
    <t>Administrador</t>
  </si>
  <si>
    <t xml:space="preserve">REVISADO POR: </t>
  </si>
  <si>
    <t>PREPARADO POR:</t>
  </si>
  <si>
    <t xml:space="preserve">TOTAL GENERAL </t>
  </si>
  <si>
    <t>MONTO AÑOS ANTERIORES</t>
  </si>
  <si>
    <t>FUENTE DE FINANCIAMIENTO</t>
  </si>
  <si>
    <t xml:space="preserve">CONCEPTO DE COMPRA ( BREVE DESCRIPCION ) </t>
  </si>
  <si>
    <t xml:space="preserve">NOMBRES PROVEEDOR  </t>
  </si>
  <si>
    <t>NO</t>
  </si>
  <si>
    <t xml:space="preserve">DIRECCION DE FISCALIZACION Y CONTROL </t>
  </si>
  <si>
    <t xml:space="preserve">SERVICIO NACIONAL DE SALUD </t>
  </si>
  <si>
    <t xml:space="preserve">TOTAL ADEUDADO </t>
  </si>
  <si>
    <t xml:space="preserve">Total General </t>
  </si>
  <si>
    <t>MONTO ENE-DIC 2025</t>
  </si>
  <si>
    <t>COMPROMISO DE DEUDAS 2025</t>
  </si>
  <si>
    <t>No.</t>
  </si>
  <si>
    <t>ESTABLECIMIENTOS</t>
  </si>
  <si>
    <t>PERIODOS</t>
  </si>
  <si>
    <t>Total</t>
  </si>
  <si>
    <r>
      <rPr>
        <b/>
        <sz val="11"/>
        <color rgb="FF000000"/>
        <rFont val="Aptos Narrow"/>
        <family val="2"/>
      </rPr>
      <t>≤</t>
    </r>
    <r>
      <rPr>
        <b/>
        <sz val="11"/>
        <color rgb="FF000000"/>
        <rFont val="Calibri"/>
        <family val="2"/>
      </rPr>
      <t>2014</t>
    </r>
  </si>
  <si>
    <t>2015-2019</t>
  </si>
  <si>
    <t>Republica Dominicana</t>
  </si>
  <si>
    <t>SERVICIO NACIONAL DE SALUD</t>
  </si>
  <si>
    <t>Fecha</t>
  </si>
  <si>
    <t>NO. ORDEN COMPRA</t>
  </si>
  <si>
    <t>No. De Factura (NCF)</t>
  </si>
  <si>
    <t>CONCEPTO</t>
  </si>
  <si>
    <t>Valor</t>
  </si>
  <si>
    <t>B1500000048</t>
  </si>
  <si>
    <t>Auto Repuestos Real, S.R.L.</t>
  </si>
  <si>
    <t>Banda de Frenos y Líquido de Frenos Wagmer</t>
  </si>
  <si>
    <t>Reactivos</t>
  </si>
  <si>
    <t>Cruz Ayala</t>
  </si>
  <si>
    <t>Productos Químicos y Conexos</t>
  </si>
  <si>
    <t>B1500000317</t>
  </si>
  <si>
    <t>Distribuidora Farmaceutica, ABC. SRL</t>
  </si>
  <si>
    <t>Medicamentos</t>
  </si>
  <si>
    <t>Dimega, S.A.</t>
  </si>
  <si>
    <t>Cateter, ambrozol, Ranitidina y Ceftriazona</t>
  </si>
  <si>
    <t>DC Electromedicina</t>
  </si>
  <si>
    <t>Manubio de lavadora, válvula reacondicionada, mant.y reparación de lavadora</t>
  </si>
  <si>
    <t>Impresos Juan Carlos Abreu</t>
  </si>
  <si>
    <t>Recetarios.</t>
  </si>
  <si>
    <t>Tal.de Recetarios, Tarjetas de citas y libros de emergencia.</t>
  </si>
  <si>
    <t>B1500000241</t>
  </si>
  <si>
    <t>Mediprome</t>
  </si>
  <si>
    <t>Dimendrinato, Ketorolaco, Sental simple, Difendhidramina, Dipirona, Citicolina, Piracetam, papel camilla y gorros de enfermeras.</t>
  </si>
  <si>
    <t>B1500000597</t>
  </si>
  <si>
    <t>Gasas, Ambroxol, Dimenhidrinato, Papel Camila, Mascarilla p/ Nebulizar adultos y pediátricos.</t>
  </si>
  <si>
    <t>B1500000602</t>
  </si>
  <si>
    <t>Dipirona, Dimenhidrinato y gorros de enfermeras</t>
  </si>
  <si>
    <t>B1500000855</t>
  </si>
  <si>
    <t>Mini Market Chiqui</t>
  </si>
  <si>
    <t>Artículos desechables y servilletas</t>
  </si>
  <si>
    <t>Mueblería Roquelín</t>
  </si>
  <si>
    <t>Aire Acondicionado (Dos)</t>
  </si>
  <si>
    <t>B1500000246</t>
  </si>
  <si>
    <t>Oliver exterminating</t>
  </si>
  <si>
    <t>Serv.de Fumigación</t>
  </si>
  <si>
    <t>Supermercado Premium</t>
  </si>
  <si>
    <t>Artículos de Plásticos</t>
  </si>
  <si>
    <t>Artículos de Limpieza</t>
  </si>
  <si>
    <t>Artículos de Papel</t>
  </si>
  <si>
    <t>Artículos eléctricos</t>
  </si>
  <si>
    <t>Alimentos para personas</t>
  </si>
  <si>
    <t>Cándado Yaco # 60</t>
  </si>
  <si>
    <t>Bombillos y focos</t>
  </si>
  <si>
    <t>Artículos de limpieza</t>
  </si>
  <si>
    <t>Artículos de plásticos</t>
  </si>
  <si>
    <t>Sub-Total Deuda RD$</t>
  </si>
  <si>
    <t>HOSPITAL MUNICIPAL FANTINO SERV.REGIONAL DE SALUD CIBAO SUR  R-2</t>
  </si>
  <si>
    <t>ESTABLECIMIENTO:  HOSPITAL MUNICIPAL FANTINO</t>
  </si>
  <si>
    <t>Repuestos Real, S.R.L.</t>
  </si>
  <si>
    <t>Repuestos</t>
  </si>
  <si>
    <t>Seguridad Social</t>
  </si>
  <si>
    <t>Fondo Operativo</t>
  </si>
  <si>
    <t>Distribuidora Farmaceuthica</t>
  </si>
  <si>
    <t>Medicamentos y mat.gastable</t>
  </si>
  <si>
    <t>Manubrio de lavadora, válvula reacondicionada.</t>
  </si>
  <si>
    <t>Impresos</t>
  </si>
  <si>
    <t>Articulos desechables y servilletas</t>
  </si>
  <si>
    <t>Oliver Exterminating Corp</t>
  </si>
  <si>
    <t>furmigacion</t>
  </si>
  <si>
    <t>Alimentos y otros artículos</t>
  </si>
  <si>
    <t>Distribuidora Farmaceutica</t>
  </si>
  <si>
    <r>
      <t>HOSPITAL MINICIPAL FANTINO    REGION 2   CIBAO SUR</t>
    </r>
    <r>
      <rPr>
        <sz val="12"/>
        <color theme="1"/>
        <rFont val="Calibri"/>
        <family val="2"/>
        <scheme val="minor"/>
      </rPr>
      <t xml:space="preserve"> </t>
    </r>
  </si>
  <si>
    <t>HOSPITAL MUNICIPAL DE FANTINO</t>
  </si>
  <si>
    <t xml:space="preserve"> DEUDA POR OBJETO DEL GASTO PERÍODO 2018-2025</t>
  </si>
  <si>
    <t>(Valores en RD$)</t>
  </si>
  <si>
    <t>CUENTA NO.</t>
  </si>
  <si>
    <t xml:space="preserve">NOMBRE DE LA CUENTA </t>
  </si>
  <si>
    <t>MONTO DEUDA</t>
  </si>
  <si>
    <t>Sueldo personal contratado y/o  igualado</t>
  </si>
  <si>
    <t>Sueldo personal por servicios especiales ( suplencias)</t>
  </si>
  <si>
    <t>Compensaciones especiales (completivos a sueldo)</t>
  </si>
  <si>
    <t>Compensacion por resultado ( incentivos)</t>
  </si>
  <si>
    <t>Servicios Telefonía  e internet</t>
  </si>
  <si>
    <t xml:space="preserve">Viáticos </t>
  </si>
  <si>
    <t>Fletes</t>
  </si>
  <si>
    <t>Alquileres de equipos de transporte, tracción y elevación</t>
  </si>
  <si>
    <t>Alquileres y rentas de edificios y locales</t>
  </si>
  <si>
    <t xml:space="preserve">Comisiones y Gastos Bancarios </t>
  </si>
  <si>
    <t>Reparación y Mantenimiento Maquinaria y Equipos</t>
  </si>
  <si>
    <t>Maquinaria, Otros Equipos Y Herramientas</t>
  </si>
  <si>
    <t>Contratación de obras menores</t>
  </si>
  <si>
    <t>Servicios especiales de mantenimiento y reparación</t>
  </si>
  <si>
    <t>Acabado de Textile</t>
  </si>
  <si>
    <t xml:space="preserve">Productos Eléctricos y Afines </t>
  </si>
  <si>
    <t xml:space="preserve">Alimentos y Bebidas para Personas </t>
  </si>
  <si>
    <t>Servicios de alimentación</t>
  </si>
  <si>
    <t>Utiles de escritorio, oficina, informatica y de enseñanza</t>
  </si>
  <si>
    <t>Productos de papel, carton e impesos</t>
  </si>
  <si>
    <t xml:space="preserve">Publicidad Impresión y Encuadernación  </t>
  </si>
  <si>
    <t>Productos medicinales para uso humano (medicamentos)</t>
  </si>
  <si>
    <t>Utiles menores medico quirurgicos</t>
  </si>
  <si>
    <t xml:space="preserve">Productos químicos y conexos ( Reactivos de laboratorio) </t>
  </si>
  <si>
    <t>Fumigacion</t>
  </si>
  <si>
    <t>Oxigeno</t>
  </si>
  <si>
    <t>Articulos de Plasticos</t>
  </si>
  <si>
    <t xml:space="preserve">Gasolina </t>
  </si>
  <si>
    <t>Gasoil</t>
  </si>
  <si>
    <t>GLP</t>
  </si>
  <si>
    <t>Material para limpieza</t>
  </si>
  <si>
    <t>Mobiliario Y Equipo</t>
  </si>
  <si>
    <t>Equipos  Médicos y de laboratorio</t>
  </si>
  <si>
    <t>Instrumental medico y de laboratorio</t>
  </si>
  <si>
    <t>Sub total</t>
  </si>
  <si>
    <t>Otros objetos del gasto</t>
  </si>
  <si>
    <t>TOTAL EN RD$</t>
  </si>
  <si>
    <t xml:space="preserve">   REVISADO POR: </t>
  </si>
  <si>
    <t xml:space="preserve">             APROBADO POR: </t>
  </si>
  <si>
    <t xml:space="preserve">   DR. Jose Heriberto Ramos M.                               </t>
  </si>
  <si>
    <t xml:space="preserve">                            </t>
  </si>
  <si>
    <t>Administradora</t>
  </si>
  <si>
    <t xml:space="preserve">                              Director General</t>
  </si>
  <si>
    <t>Yenni Massiel Garcia</t>
  </si>
  <si>
    <t>DETALLE DE DEUDAS PENDIENTE DE PAGO AL 30 DEL MES SEPTIEMBRE</t>
  </si>
  <si>
    <t>E450000092520</t>
  </si>
  <si>
    <t>Compañía Dominicana de Telefonos</t>
  </si>
  <si>
    <t>serv. De Telefonos</t>
  </si>
  <si>
    <t>E450000000321</t>
  </si>
  <si>
    <t>Grupo Farmacuetico CAR-M</t>
  </si>
  <si>
    <t>Material Gastable y Medicamentos</t>
  </si>
  <si>
    <t>Reporte clasificacion de deuda por proveedor y por periodos. Al 30 -09-2025</t>
  </si>
  <si>
    <t>Serv. Telefonos</t>
  </si>
  <si>
    <t>Enc. Cuentas Por Pagar</t>
  </si>
  <si>
    <t>Lic. Madelin Matias Marte</t>
  </si>
  <si>
    <t>Lic. Yenny Massiel Garcia</t>
  </si>
  <si>
    <t>DR. Jose H. Ramos M.</t>
  </si>
  <si>
    <t>Lic. Madelin Matias M.</t>
  </si>
  <si>
    <t>Licda: Madelin Matias Marte</t>
  </si>
  <si>
    <t>Enc. Cuentas por Pagar</t>
  </si>
  <si>
    <t>Magnetique, SRL</t>
  </si>
  <si>
    <t>Sabanas</t>
  </si>
  <si>
    <t>B1500000117</t>
  </si>
  <si>
    <t>sabanas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</si>
</sst>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\ _€_-;\-* #,##0.00\ _€_-;_-* &quot;-&quot;??\ _€_-;_-@_-"/>
    <numFmt numFmtId="165" formatCode="_(&quot;RD$&quot;* #,##0.00_);_(&quot;RD$&quot;* \(#,##0.00\);_(&quot;RD$&quot;* &quot;-&quot;??_);_(@_)"/>
    <numFmt numFmtId="166" formatCode="dd\-mm\-yy;@"/>
    <numFmt numFmtId="167" formatCode="#,##0.00;[Red]#,##0.00"/>
  </numFmts>
  <fonts count="4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Times New Roman"/>
      <family val="1"/>
    </font>
    <font>
      <sz val="10"/>
      <color theme="1"/>
      <name val="Calibri Light"/>
      <family val="1"/>
      <scheme val="maj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rgb="FF000000"/>
      <name val="Aptos Narrow"/>
      <family val="2"/>
    </font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1"/>
      <color rgb="FF000000"/>
      <name val="Arial"/>
      <family val="2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name val="Calibri"/>
      <family val="2"/>
      <scheme val="minor"/>
    </font>
    <font>
      <b/>
      <sz val="10"/>
      <color theme="1"/>
      <name val="Arial"/>
      <family val="2"/>
    </font>
    <font>
      <sz val="11"/>
      <color rgb="FFFF0000"/>
      <name val="Calibri"/>
      <family val="2"/>
      <scheme val="minor"/>
    </font>
    <font>
      <sz val="12"/>
      <name val="Calibri"/>
      <family val="2"/>
    </font>
    <font>
      <sz val="12"/>
      <color rgb="FFFF0000"/>
      <name val="Calibri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name val="Times New Roman"/>
      <family val="1"/>
    </font>
    <font>
      <sz val="11"/>
      <name val="Segoe UI Light"/>
      <family val="2"/>
    </font>
    <font>
      <sz val="1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name val="Calibri Light"/>
      <family val="1"/>
      <scheme val="maj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sz val="8"/>
      <name val="Cambria"/>
      <family val="1"/>
    </font>
    <font>
      <b/>
      <sz val="8"/>
      <color theme="1"/>
      <name val="Cambria"/>
      <family val="1"/>
    </font>
    <font>
      <u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164" fontId="1" fillId="0" borderId="0" applyFont="0" applyFill="0" applyBorder="0" applyAlignment="0" applyProtection="0"/>
    <xf numFmtId="0" fontId="11" fillId="0" borderId="0"/>
    <xf numFmtId="165" fontId="1" fillId="0" borderId="0" applyFont="0" applyFill="0" applyBorder="0" applyAlignment="0" applyProtection="0"/>
    <xf numFmtId="0" fontId="11" fillId="0" borderId="0"/>
    <xf numFmtId="44" fontId="1" fillId="0" borderId="0" applyFont="0" applyFill="0" applyBorder="0" applyAlignment="0" applyProtection="0"/>
    <xf numFmtId="0" fontId="8" fillId="0" borderId="0"/>
    <xf numFmtId="9" fontId="1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9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/>
    </xf>
    <xf numFmtId="164" fontId="4" fillId="2" borderId="1" xfId="1" applyFont="1" applyFill="1" applyBorder="1" applyAlignment="1">
      <alignment horizontal="right"/>
    </xf>
    <xf numFmtId="164" fontId="5" fillId="0" borderId="1" xfId="1" applyFont="1" applyBorder="1" applyAlignment="1">
      <alignment horizontal="right"/>
    </xf>
    <xf numFmtId="4" fontId="6" fillId="0" borderId="1" xfId="0" applyNumberFormat="1" applyFont="1" applyBorder="1" applyAlignment="1">
      <alignment horizontal="center"/>
    </xf>
    <xf numFmtId="0" fontId="5" fillId="0" borderId="1" xfId="0" applyFont="1" applyBorder="1"/>
    <xf numFmtId="0" fontId="6" fillId="0" borderId="1" xfId="0" applyFont="1" applyBorder="1"/>
    <xf numFmtId="0" fontId="0" fillId="0" borderId="1" xfId="0" applyBorder="1"/>
    <xf numFmtId="164" fontId="5" fillId="0" borderId="1" xfId="1" applyFont="1" applyBorder="1" applyAlignment="1">
      <alignment horizontal="center"/>
    </xf>
    <xf numFmtId="164" fontId="7" fillId="0" borderId="1" xfId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4" xfId="0" applyBorder="1"/>
    <xf numFmtId="0" fontId="0" fillId="0" borderId="0" xfId="0" applyAlignment="1">
      <alignment horizontal="centerContinuous"/>
    </xf>
    <xf numFmtId="0" fontId="8" fillId="0" borderId="0" xfId="0" applyFont="1" applyAlignment="1">
      <alignment horizontal="centerContinuous"/>
    </xf>
    <xf numFmtId="0" fontId="9" fillId="0" borderId="0" xfId="0" applyFont="1" applyAlignment="1">
      <alignment horizontal="centerContinuous"/>
    </xf>
    <xf numFmtId="164" fontId="2" fillId="2" borderId="1" xfId="0" applyNumberFormat="1" applyFont="1" applyFill="1" applyBorder="1"/>
    <xf numFmtId="0" fontId="12" fillId="0" borderId="0" xfId="0" applyFont="1" applyAlignment="1">
      <alignment horizontal="centerContinuous"/>
    </xf>
    <xf numFmtId="0" fontId="8" fillId="0" borderId="0" xfId="6"/>
    <xf numFmtId="0" fontId="15" fillId="0" borderId="14" xfId="6" applyFont="1" applyBorder="1" applyAlignment="1">
      <alignment horizontal="center"/>
    </xf>
    <xf numFmtId="4" fontId="13" fillId="0" borderId="14" xfId="6" applyNumberFormat="1" applyFont="1" applyBorder="1" applyAlignment="1">
      <alignment horizontal="right"/>
    </xf>
    <xf numFmtId="0" fontId="13" fillId="4" borderId="9" xfId="6" applyFont="1" applyFill="1" applyBorder="1"/>
    <xf numFmtId="0" fontId="13" fillId="4" borderId="10" xfId="6" applyFont="1" applyFill="1" applyBorder="1"/>
    <xf numFmtId="4" fontId="13" fillId="4" borderId="1" xfId="6" applyNumberFormat="1" applyFont="1" applyFill="1" applyBorder="1"/>
    <xf numFmtId="4" fontId="16" fillId="4" borderId="11" xfId="6" applyNumberFormat="1" applyFont="1" applyFill="1" applyBorder="1" applyAlignment="1">
      <alignment horizontal="right"/>
    </xf>
    <xf numFmtId="0" fontId="1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12" fillId="0" borderId="3" xfId="0" applyFont="1" applyBorder="1" applyAlignment="1">
      <alignment horizontal="left"/>
    </xf>
    <xf numFmtId="0" fontId="13" fillId="4" borderId="12" xfId="6" applyFont="1" applyFill="1" applyBorder="1" applyAlignment="1">
      <alignment horizontal="center"/>
    </xf>
    <xf numFmtId="0" fontId="0" fillId="0" borderId="0" xfId="0" applyBorder="1"/>
    <xf numFmtId="0" fontId="12" fillId="0" borderId="0" xfId="0" applyFont="1" applyBorder="1" applyAlignment="1"/>
    <xf numFmtId="0" fontId="11" fillId="0" borderId="1" xfId="0" applyFont="1" applyBorder="1" applyAlignment="1">
      <alignment horizontal="left" vertical="center" wrapText="1"/>
    </xf>
    <xf numFmtId="0" fontId="17" fillId="0" borderId="1" xfId="0" applyFont="1" applyBorder="1"/>
    <xf numFmtId="4" fontId="11" fillId="0" borderId="1" xfId="0" applyNumberFormat="1" applyFont="1" applyBorder="1" applyAlignment="1">
      <alignment vertical="center"/>
    </xf>
    <xf numFmtId="0" fontId="11" fillId="0" borderId="1" xfId="0" applyFont="1" applyBorder="1" applyAlignment="1">
      <alignment horizontal="left"/>
    </xf>
    <xf numFmtId="0" fontId="17" fillId="0" borderId="1" xfId="0" applyFont="1" applyBorder="1" applyAlignment="1">
      <alignment vertical="center"/>
    </xf>
    <xf numFmtId="0" fontId="17" fillId="0" borderId="3" xfId="0" applyFont="1" applyBorder="1" applyAlignment="1">
      <alignment vertical="center"/>
    </xf>
    <xf numFmtId="4" fontId="11" fillId="0" borderId="1" xfId="0" applyNumberFormat="1" applyFont="1" applyBorder="1"/>
    <xf numFmtId="0" fontId="11" fillId="0" borderId="1" xfId="0" applyFont="1" applyBorder="1" applyAlignment="1">
      <alignment horizontal="left" vertical="center"/>
    </xf>
    <xf numFmtId="14" fontId="0" fillId="0" borderId="0" xfId="0" applyNumberFormat="1"/>
    <xf numFmtId="0" fontId="14" fillId="4" borderId="12" xfId="6" applyFont="1" applyFill="1" applyBorder="1" applyAlignment="1">
      <alignment horizontal="center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/>
    </xf>
    <xf numFmtId="0" fontId="11" fillId="0" borderId="1" xfId="0" applyFont="1" applyFill="1" applyBorder="1" applyAlignment="1">
      <alignment horizontal="left" vertical="center"/>
    </xf>
    <xf numFmtId="0" fontId="18" fillId="0" borderId="1" xfId="0" applyFont="1" applyFill="1" applyBorder="1"/>
    <xf numFmtId="0" fontId="19" fillId="0" borderId="14" xfId="6" applyFont="1" applyBorder="1" applyAlignment="1">
      <alignment horizontal="left"/>
    </xf>
    <xf numFmtId="4" fontId="21" fillId="0" borderId="14" xfId="6" applyNumberFormat="1" applyFont="1" applyBorder="1" applyAlignment="1">
      <alignment horizontal="right"/>
    </xf>
    <xf numFmtId="43" fontId="20" fillId="0" borderId="1" xfId="8" applyFont="1" applyFill="1" applyBorder="1"/>
    <xf numFmtId="43" fontId="22" fillId="0" borderId="1" xfId="8" applyFont="1" applyFill="1" applyBorder="1" applyAlignment="1">
      <alignment horizontal="center"/>
    </xf>
    <xf numFmtId="43" fontId="20" fillId="0" borderId="1" xfId="8" applyFont="1" applyFill="1" applyBorder="1" applyAlignment="1">
      <alignment horizontal="center"/>
    </xf>
    <xf numFmtId="14" fontId="18" fillId="0" borderId="1" xfId="0" applyNumberFormat="1" applyFont="1" applyBorder="1" applyAlignment="1">
      <alignment horizontal="center"/>
    </xf>
    <xf numFmtId="0" fontId="18" fillId="0" borderId="1" xfId="0" applyFont="1" applyBorder="1"/>
    <xf numFmtId="0" fontId="11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top"/>
    </xf>
    <xf numFmtId="44" fontId="18" fillId="0" borderId="1" xfId="5" applyFont="1" applyBorder="1"/>
    <xf numFmtId="44" fontId="23" fillId="0" borderId="1" xfId="5" applyFont="1" applyBorder="1"/>
    <xf numFmtId="0" fontId="23" fillId="0" borderId="3" xfId="0" applyFont="1" applyBorder="1" applyAlignment="1">
      <alignment horizontal="center" vertical="top"/>
    </xf>
    <xf numFmtId="0" fontId="2" fillId="5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166" fontId="18" fillId="0" borderId="1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 indent="1"/>
    </xf>
    <xf numFmtId="167" fontId="18" fillId="0" borderId="1" xfId="0" applyNumberFormat="1" applyFont="1" applyFill="1" applyBorder="1" applyAlignment="1">
      <alignment horizontal="right" vertical="center" wrapText="1"/>
    </xf>
    <xf numFmtId="0" fontId="11" fillId="5" borderId="1" xfId="0" applyFont="1" applyFill="1" applyBorder="1" applyAlignment="1">
      <alignment horizontal="left" vertical="center"/>
    </xf>
    <xf numFmtId="0" fontId="11" fillId="5" borderId="1" xfId="0" applyFont="1" applyFill="1" applyBorder="1" applyAlignment="1">
      <alignment horizontal="left" vertical="center" wrapText="1" indent="1"/>
    </xf>
    <xf numFmtId="166" fontId="11" fillId="5" borderId="1" xfId="0" applyNumberFormat="1" applyFont="1" applyFill="1" applyBorder="1" applyAlignment="1">
      <alignment horizontal="center"/>
    </xf>
    <xf numFmtId="0" fontId="11" fillId="5" borderId="1" xfId="0" applyNumberFormat="1" applyFont="1" applyFill="1" applyBorder="1" applyAlignment="1">
      <alignment horizontal="center"/>
    </xf>
    <xf numFmtId="0" fontId="11" fillId="5" borderId="1" xfId="0" applyFont="1" applyFill="1" applyBorder="1" applyAlignment="1">
      <alignment horizontal="center"/>
    </xf>
    <xf numFmtId="0" fontId="11" fillId="5" borderId="1" xfId="0" applyFont="1" applyFill="1" applyBorder="1" applyAlignment="1">
      <alignment horizontal="left"/>
    </xf>
    <xf numFmtId="0" fontId="11" fillId="5" borderId="1" xfId="0" applyFont="1" applyFill="1" applyBorder="1" applyAlignment="1">
      <alignment horizontal="left" indent="1"/>
    </xf>
    <xf numFmtId="167" fontId="11" fillId="5" borderId="1" xfId="0" applyNumberFormat="1" applyFont="1" applyFill="1" applyBorder="1" applyAlignment="1">
      <alignment horizontal="right"/>
    </xf>
    <xf numFmtId="166" fontId="11" fillId="5" borderId="1" xfId="0" applyNumberFormat="1" applyFont="1" applyFill="1" applyBorder="1" applyAlignment="1">
      <alignment horizontal="center" vertical="center"/>
    </xf>
    <xf numFmtId="0" fontId="11" fillId="5" borderId="1" xfId="0" applyNumberFormat="1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left" vertical="center" wrapText="1"/>
    </xf>
    <xf numFmtId="167" fontId="11" fillId="5" borderId="1" xfId="0" applyNumberFormat="1" applyFont="1" applyFill="1" applyBorder="1" applyAlignment="1">
      <alignment horizontal="right" vertical="center"/>
    </xf>
    <xf numFmtId="166" fontId="11" fillId="5" borderId="1" xfId="0" applyNumberFormat="1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left" vertical="center" indent="1"/>
    </xf>
    <xf numFmtId="0" fontId="11" fillId="5" borderId="1" xfId="0" applyFont="1" applyFill="1" applyBorder="1" applyAlignment="1">
      <alignment horizontal="center" vertical="center" wrapText="1"/>
    </xf>
    <xf numFmtId="4" fontId="2" fillId="0" borderId="1" xfId="0" applyNumberFormat="1" applyFont="1" applyBorder="1"/>
    <xf numFmtId="167" fontId="2" fillId="0" borderId="1" xfId="0" applyNumberFormat="1" applyFont="1" applyBorder="1"/>
    <xf numFmtId="167" fontId="2" fillId="0" borderId="0" xfId="0" applyNumberFormat="1" applyFont="1" applyBorder="1"/>
    <xf numFmtId="167" fontId="2" fillId="0" borderId="0" xfId="0" applyNumberFormat="1" applyFont="1" applyBorder="1" applyAlignment="1">
      <alignment vertical="center"/>
    </xf>
    <xf numFmtId="167" fontId="2" fillId="0" borderId="0" xfId="0" applyNumberFormat="1" applyFont="1" applyBorder="1" applyAlignment="1">
      <alignment horizontal="right" vertical="center"/>
    </xf>
    <xf numFmtId="0" fontId="28" fillId="0" borderId="0" xfId="0" applyFont="1"/>
    <xf numFmtId="14" fontId="28" fillId="0" borderId="0" xfId="0" applyNumberFormat="1" applyFont="1"/>
    <xf numFmtId="14" fontId="27" fillId="0" borderId="0" xfId="0" applyNumberFormat="1" applyFont="1"/>
    <xf numFmtId="0" fontId="27" fillId="0" borderId="1" xfId="0" applyFont="1" applyBorder="1" applyAlignment="1">
      <alignment horizontal="center"/>
    </xf>
    <xf numFmtId="0" fontId="27" fillId="0" borderId="1" xfId="0" applyFont="1" applyBorder="1" applyAlignment="1">
      <alignment horizontal="center" wrapText="1"/>
    </xf>
    <xf numFmtId="1" fontId="27" fillId="0" borderId="1" xfId="0" applyNumberFormat="1" applyFont="1" applyBorder="1" applyAlignment="1">
      <alignment horizontal="center"/>
    </xf>
    <xf numFmtId="0" fontId="27" fillId="0" borderId="3" xfId="0" applyFont="1" applyBorder="1"/>
    <xf numFmtId="0" fontId="27" fillId="0" borderId="1" xfId="0" applyFont="1" applyBorder="1"/>
    <xf numFmtId="43" fontId="29" fillId="0" borderId="1" xfId="8" applyFont="1" applyFill="1" applyBorder="1"/>
    <xf numFmtId="43" fontId="30" fillId="0" borderId="1" xfId="8" applyFont="1" applyBorder="1" applyAlignment="1">
      <alignment horizontal="center"/>
    </xf>
    <xf numFmtId="0" fontId="31" fillId="0" borderId="0" xfId="0" applyFont="1" applyAlignment="1">
      <alignment horizontal="center"/>
    </xf>
    <xf numFmtId="0" fontId="34" fillId="0" borderId="1" xfId="0" applyFont="1" applyBorder="1" applyAlignment="1">
      <alignment horizontal="right" wrapText="1"/>
    </xf>
    <xf numFmtId="0" fontId="34" fillId="0" borderId="1" xfId="0" applyFont="1" applyBorder="1" applyAlignment="1">
      <alignment horizontal="left"/>
    </xf>
    <xf numFmtId="4" fontId="29" fillId="0" borderId="1" xfId="0" applyNumberFormat="1" applyFont="1" applyBorder="1"/>
    <xf numFmtId="4" fontId="29" fillId="5" borderId="1" xfId="0" applyNumberFormat="1" applyFont="1" applyFill="1" applyBorder="1"/>
    <xf numFmtId="0" fontId="35" fillId="0" borderId="3" xfId="0" applyFont="1" applyBorder="1"/>
    <xf numFmtId="0" fontId="35" fillId="0" borderId="1" xfId="0" applyFont="1" applyBorder="1"/>
    <xf numFmtId="0" fontId="0" fillId="0" borderId="0" xfId="0" applyFont="1"/>
    <xf numFmtId="0" fontId="35" fillId="0" borderId="1" xfId="0" applyFont="1" applyFill="1" applyBorder="1"/>
    <xf numFmtId="4" fontId="35" fillId="5" borderId="3" xfId="0" applyNumberFormat="1" applyFont="1" applyFill="1" applyBorder="1"/>
    <xf numFmtId="4" fontId="35" fillId="5" borderId="1" xfId="0" applyNumberFormat="1" applyFont="1" applyFill="1" applyBorder="1"/>
    <xf numFmtId="0" fontId="36" fillId="0" borderId="3" xfId="0" applyFont="1" applyBorder="1"/>
    <xf numFmtId="4" fontId="35" fillId="0" borderId="1" xfId="0" applyNumberFormat="1" applyFont="1" applyBorder="1"/>
    <xf numFmtId="4" fontId="35" fillId="0" borderId="3" xfId="0" applyNumberFormat="1" applyFont="1" applyBorder="1"/>
    <xf numFmtId="4" fontId="29" fillId="0" borderId="3" xfId="0" applyNumberFormat="1" applyFont="1" applyFill="1" applyBorder="1"/>
    <xf numFmtId="4" fontId="35" fillId="5" borderId="1" xfId="0" applyNumberFormat="1" applyFont="1" applyFill="1" applyBorder="1" applyAlignment="1">
      <alignment horizontal="right" vertical="center"/>
    </xf>
    <xf numFmtId="0" fontId="34" fillId="5" borderId="1" xfId="0" applyFont="1" applyFill="1" applyBorder="1" applyAlignment="1">
      <alignment horizontal="right" wrapText="1"/>
    </xf>
    <xf numFmtId="0" fontId="34" fillId="5" borderId="1" xfId="0" applyFont="1" applyFill="1" applyBorder="1" applyAlignment="1">
      <alignment horizontal="left"/>
    </xf>
    <xf numFmtId="4" fontId="0" fillId="0" borderId="3" xfId="0" applyNumberFormat="1" applyFont="1" applyFill="1" applyBorder="1"/>
    <xf numFmtId="4" fontId="0" fillId="5" borderId="1" xfId="0" applyNumberFormat="1" applyFont="1" applyFill="1" applyBorder="1"/>
    <xf numFmtId="0" fontId="35" fillId="4" borderId="1" xfId="0" applyFont="1" applyFill="1" applyBorder="1" applyAlignment="1">
      <alignment horizontal="left"/>
    </xf>
    <xf numFmtId="0" fontId="36" fillId="4" borderId="1" xfId="0" applyFont="1" applyFill="1" applyBorder="1" applyAlignment="1">
      <alignment horizontal="left"/>
    </xf>
    <xf numFmtId="4" fontId="37" fillId="4" borderId="1" xfId="0" applyNumberFormat="1" applyFont="1" applyFill="1" applyBorder="1"/>
    <xf numFmtId="4" fontId="37" fillId="4" borderId="3" xfId="0" applyNumberFormat="1" applyFont="1" applyFill="1" applyBorder="1"/>
    <xf numFmtId="0" fontId="35" fillId="0" borderId="1" xfId="0" applyFont="1" applyBorder="1" applyAlignment="1">
      <alignment horizontal="left"/>
    </xf>
    <xf numFmtId="4" fontId="37" fillId="0" borderId="1" xfId="0" applyNumberFormat="1" applyFont="1" applyBorder="1"/>
    <xf numFmtId="43" fontId="0" fillId="0" borderId="1" xfId="0" applyNumberFormat="1" applyFont="1" applyBorder="1"/>
    <xf numFmtId="4" fontId="0" fillId="0" borderId="1" xfId="0" applyNumberFormat="1" applyFont="1" applyBorder="1"/>
    <xf numFmtId="0" fontId="0" fillId="0" borderId="3" xfId="0" applyFont="1" applyFill="1" applyBorder="1"/>
    <xf numFmtId="4" fontId="36" fillId="4" borderId="1" xfId="0" applyNumberFormat="1" applyFont="1" applyFill="1" applyBorder="1" applyAlignment="1">
      <alignment horizontal="right"/>
    </xf>
    <xf numFmtId="43" fontId="2" fillId="4" borderId="1" xfId="0" applyNumberFormat="1" applyFont="1" applyFill="1" applyBorder="1"/>
    <xf numFmtId="4" fontId="2" fillId="4" borderId="1" xfId="0" applyNumberFormat="1" applyFont="1" applyFill="1" applyBorder="1"/>
    <xf numFmtId="0" fontId="36" fillId="4" borderId="0" xfId="0" applyFont="1" applyFill="1" applyBorder="1" applyAlignment="1">
      <alignment horizontal="center"/>
    </xf>
    <xf numFmtId="4" fontId="37" fillId="4" borderId="0" xfId="0" applyNumberFormat="1" applyFont="1" applyFill="1" applyBorder="1"/>
    <xf numFmtId="4" fontId="36" fillId="4" borderId="0" xfId="0" applyNumberFormat="1" applyFont="1" applyFill="1" applyBorder="1" applyAlignment="1">
      <alignment horizontal="right"/>
    </xf>
    <xf numFmtId="43" fontId="2" fillId="4" borderId="0" xfId="0" applyNumberFormat="1" applyFont="1" applyFill="1" applyBorder="1"/>
    <xf numFmtId="4" fontId="2" fillId="4" borderId="0" xfId="0" applyNumberFormat="1" applyFont="1" applyFill="1" applyBorder="1"/>
    <xf numFmtId="0" fontId="24" fillId="4" borderId="0" xfId="0" applyFont="1" applyFill="1"/>
    <xf numFmtId="0" fontId="0" fillId="4" borderId="0" xfId="0" applyFont="1" applyFill="1" applyBorder="1"/>
    <xf numFmtId="0" fontId="36" fillId="0" borderId="0" xfId="0" applyFont="1" applyFill="1" applyBorder="1" applyAlignment="1">
      <alignment horizontal="center"/>
    </xf>
    <xf numFmtId="4" fontId="37" fillId="0" borderId="0" xfId="0" applyNumberFormat="1" applyFont="1" applyFill="1" applyBorder="1"/>
    <xf numFmtId="4" fontId="36" fillId="0" borderId="0" xfId="0" applyNumberFormat="1" applyFont="1" applyFill="1" applyBorder="1" applyAlignment="1">
      <alignment horizontal="right"/>
    </xf>
    <xf numFmtId="43" fontId="2" fillId="0" borderId="0" xfId="0" applyNumberFormat="1" applyFont="1" applyFill="1" applyBorder="1"/>
    <xf numFmtId="4" fontId="2" fillId="0" borderId="0" xfId="0" applyNumberFormat="1" applyFont="1" applyFill="1" applyBorder="1"/>
    <xf numFmtId="0" fontId="24" fillId="0" borderId="0" xfId="0" applyFont="1" applyFill="1"/>
    <xf numFmtId="0" fontId="0" fillId="0" borderId="0" xfId="0" applyFont="1" applyFill="1"/>
    <xf numFmtId="2" fontId="0" fillId="0" borderId="0" xfId="0" applyNumberFormat="1" applyFont="1"/>
    <xf numFmtId="4" fontId="0" fillId="0" borderId="0" xfId="0" applyNumberFormat="1" applyFont="1"/>
    <xf numFmtId="0" fontId="0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top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/>
    </xf>
    <xf numFmtId="166" fontId="38" fillId="5" borderId="16" xfId="0" applyNumberFormat="1" applyFont="1" applyFill="1" applyBorder="1" applyAlignment="1">
      <alignment horizontal="center" vertical="center"/>
    </xf>
    <xf numFmtId="0" fontId="38" fillId="5" borderId="5" xfId="0" applyNumberFormat="1" applyFont="1" applyFill="1" applyBorder="1" applyAlignment="1">
      <alignment horizontal="center" vertical="center"/>
    </xf>
    <xf numFmtId="0" fontId="38" fillId="5" borderId="0" xfId="0" applyFont="1" applyFill="1" applyBorder="1" applyAlignment="1">
      <alignment horizontal="center" vertical="center"/>
    </xf>
    <xf numFmtId="0" fontId="38" fillId="5" borderId="5" xfId="0" applyFont="1" applyFill="1" applyBorder="1" applyAlignment="1">
      <alignment horizontal="left" vertical="center"/>
    </xf>
    <xf numFmtId="0" fontId="38" fillId="5" borderId="0" xfId="0" applyFont="1" applyFill="1" applyBorder="1" applyAlignment="1">
      <alignment horizontal="left" vertical="center" wrapText="1" indent="1"/>
    </xf>
    <xf numFmtId="167" fontId="38" fillId="5" borderId="5" xfId="0" applyNumberFormat="1" applyFont="1" applyFill="1" applyBorder="1" applyAlignment="1">
      <alignment horizontal="right" vertical="center"/>
    </xf>
    <xf numFmtId="167" fontId="39" fillId="5" borderId="0" xfId="0" applyNumberFormat="1" applyFont="1" applyFill="1" applyBorder="1" applyAlignment="1">
      <alignment vertical="center"/>
    </xf>
    <xf numFmtId="43" fontId="20" fillId="0" borderId="0" xfId="8" applyFont="1" applyFill="1" applyBorder="1"/>
    <xf numFmtId="0" fontId="40" fillId="0" borderId="0" xfId="0" applyFont="1" applyAlignment="1">
      <alignment horizontal="center" wrapText="1"/>
    </xf>
    <xf numFmtId="0" fontId="40" fillId="0" borderId="0" xfId="0" applyFont="1" applyAlignment="1">
      <alignment horizontal="left"/>
    </xf>
    <xf numFmtId="0" fontId="2" fillId="0" borderId="0" xfId="0" applyFont="1" applyBorder="1" applyAlignment="1">
      <alignment horizontal="center"/>
    </xf>
    <xf numFmtId="0" fontId="17" fillId="0" borderId="3" xfId="0" applyFont="1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2" fillId="2" borderId="3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40" fillId="0" borderId="0" xfId="0" applyFont="1" applyAlignment="1">
      <alignment horizontal="center" wrapText="1"/>
    </xf>
    <xf numFmtId="0" fontId="25" fillId="0" borderId="0" xfId="6" applyFont="1" applyAlignment="1">
      <alignment horizontal="center"/>
    </xf>
    <xf numFmtId="0" fontId="26" fillId="0" borderId="0" xfId="6" applyFont="1" applyAlignment="1">
      <alignment horizontal="center"/>
    </xf>
    <xf numFmtId="0" fontId="16" fillId="0" borderId="6" xfId="6" applyFont="1" applyBorder="1" applyAlignment="1">
      <alignment horizontal="center"/>
    </xf>
    <xf numFmtId="0" fontId="16" fillId="0" borderId="0" xfId="6" applyFont="1" applyBorder="1" applyAlignment="1">
      <alignment horizontal="center"/>
    </xf>
    <xf numFmtId="0" fontId="13" fillId="4" borderId="7" xfId="6" applyFont="1" applyFill="1" applyBorder="1" applyAlignment="1">
      <alignment horizontal="center"/>
    </xf>
    <xf numFmtId="0" fontId="13" fillId="4" borderId="12" xfId="6" applyFont="1" applyFill="1" applyBorder="1" applyAlignment="1">
      <alignment horizontal="center"/>
    </xf>
    <xf numFmtId="0" fontId="13" fillId="4" borderId="8" xfId="6" applyFont="1" applyFill="1" applyBorder="1" applyAlignment="1">
      <alignment horizontal="center"/>
    </xf>
    <xf numFmtId="0" fontId="13" fillId="4" borderId="13" xfId="6" applyFont="1" applyFill="1" applyBorder="1" applyAlignment="1">
      <alignment horizontal="center"/>
    </xf>
    <xf numFmtId="0" fontId="13" fillId="4" borderId="2" xfId="6" applyFont="1" applyFill="1" applyBorder="1" applyAlignment="1">
      <alignment horizontal="center"/>
    </xf>
    <xf numFmtId="0" fontId="13" fillId="4" borderId="15" xfId="6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0" fillId="0" borderId="0" xfId="0" applyFont="1" applyAlignment="1">
      <alignment horizontal="left" vertical="top" wrapText="1"/>
    </xf>
    <xf numFmtId="0" fontId="0" fillId="0" borderId="0" xfId="0" applyFont="1" applyAlignment="1">
      <alignment horizontal="center" vertical="top"/>
    </xf>
    <xf numFmtId="0" fontId="0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36" fillId="4" borderId="1" xfId="0" applyFont="1" applyFill="1" applyBorder="1" applyAlignment="1">
      <alignment horizontal="center"/>
    </xf>
  </cellXfs>
  <cellStyles count="9">
    <cellStyle name="Millares" xfId="8" builtinId="3"/>
    <cellStyle name="Millares 2 2" xfId="1"/>
    <cellStyle name="Moneda" xfId="5" builtinId="4"/>
    <cellStyle name="Moneda 2" xfId="3"/>
    <cellStyle name="Normal" xfId="0" builtinId="0"/>
    <cellStyle name="Normal 2" xfId="2"/>
    <cellStyle name="Normal 2 2" xfId="4"/>
    <cellStyle name="Normal 3" xfId="6"/>
    <cellStyle name="Porcentaje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1323974</xdr:colOff>
      <xdr:row>3</xdr:row>
      <xdr:rowOff>110204</xdr:rowOff>
    </xdr:to>
    <xdr:pic>
      <xdr:nvPicPr>
        <xdr:cNvPr id="3" name="Imagen 2" descr="C:\Users\ADMINISTRACION\Downloads\HOSPITAL MUNICIPAL SIGIFREDO ALBA-02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66874" cy="71027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398721</xdr:colOff>
      <xdr:row>1</xdr:row>
      <xdr:rowOff>20600</xdr:rowOff>
    </xdr:from>
    <xdr:to>
      <xdr:col>3</xdr:col>
      <xdr:colOff>1261820</xdr:colOff>
      <xdr:row>2</xdr:row>
      <xdr:rowOff>125374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9BDB2670-FB80-40E3-816F-E452DEC050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087" y="20600"/>
          <a:ext cx="863099" cy="2930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33227</xdr:colOff>
      <xdr:row>0</xdr:row>
      <xdr:rowOff>0</xdr:rowOff>
    </xdr:from>
    <xdr:to>
      <xdr:col>2</xdr:col>
      <xdr:colOff>171671</xdr:colOff>
      <xdr:row>3</xdr:row>
      <xdr:rowOff>145424</xdr:rowOff>
    </xdr:to>
    <xdr:pic>
      <xdr:nvPicPr>
        <xdr:cNvPr id="3" name="Imagen 2" descr="C:\Users\ADMINISTRACION\Downloads\HOSPITAL MUNICIPAL SIGIFREDO ALBA-02.pn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27" y="0"/>
          <a:ext cx="1666874" cy="71027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1009649</xdr:colOff>
      <xdr:row>3</xdr:row>
      <xdr:rowOff>119729</xdr:rowOff>
    </xdr:to>
    <xdr:pic>
      <xdr:nvPicPr>
        <xdr:cNvPr id="2" name="Imagen 1" descr="C:\Users\ADMINISTRACION\Downloads\HOSPITAL MUNICIPAL SIGIFREDO ALBA-02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66874" cy="71027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s\francisca.castro\Downloads\Formulario%20nuevo%20de%20la%20ejecucion%20presupuestaria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ulario"/>
      <sheetName val="Base - No tocar"/>
      <sheetName val="Criterios - No tocar"/>
      <sheetName val="MENE2"/>
      <sheetName val="MENE3"/>
    </sheetNames>
    <sheetDataSet>
      <sheetData sheetId="0" refreshError="1"/>
      <sheetData sheetId="1" refreshError="1"/>
      <sheetData sheetId="2">
        <row r="1">
          <cell r="B1" t="str">
            <v>Metropolitano - '0</v>
          </cell>
          <cell r="C1" t="str">
            <v>Valdesia - I</v>
          </cell>
          <cell r="D1" t="str">
            <v>Norcentral - II</v>
          </cell>
          <cell r="E1" t="str">
            <v>Nordeste - III</v>
          </cell>
          <cell r="F1" t="str">
            <v>Enriquillo - IV</v>
          </cell>
          <cell r="G1" t="str">
            <v>Este - V</v>
          </cell>
          <cell r="H1" t="str">
            <v>El Valle - VI</v>
          </cell>
          <cell r="I1" t="str">
            <v>Cibao Occidental - VII</v>
          </cell>
          <cell r="J1" t="str">
            <v>Cibao Central - VIII</v>
          </cell>
          <cell r="K1" t="str">
            <v>Vacío</v>
          </cell>
        </row>
        <row r="2">
          <cell r="M2" t="str">
            <v>Vacío</v>
          </cell>
        </row>
        <row r="3">
          <cell r="M3" t="str">
            <v>enero  - marzo</v>
          </cell>
        </row>
        <row r="4">
          <cell r="M4" t="str">
            <v>abril - junio</v>
          </cell>
        </row>
        <row r="5">
          <cell r="M5" t="str">
            <v>julio - septiembre</v>
          </cell>
        </row>
        <row r="6">
          <cell r="M6" t="str">
            <v>octubre - Diciembre</v>
          </cell>
        </row>
      </sheetData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zoomScaleNormal="100" workbookViewId="0">
      <selection activeCell="B16" sqref="B16"/>
    </sheetView>
  </sheetViews>
  <sheetFormatPr baseColWidth="10" defaultRowHeight="15"/>
  <cols>
    <col min="1" max="1" width="4" customWidth="1"/>
    <col min="2" max="2" width="28" customWidth="1"/>
    <col min="3" max="3" width="25.85546875" customWidth="1"/>
    <col min="4" max="4" width="17.28515625" customWidth="1"/>
    <col min="5" max="6" width="15.28515625" customWidth="1"/>
    <col min="7" max="7" width="19.140625" customWidth="1"/>
  </cols>
  <sheetData>
    <row r="1" spans="1:7" ht="21">
      <c r="A1" s="19" t="s">
        <v>11</v>
      </c>
      <c r="B1" s="19"/>
      <c r="C1" s="19"/>
      <c r="D1" s="19"/>
      <c r="E1" s="19"/>
      <c r="F1" s="19"/>
      <c r="G1" s="19"/>
    </row>
    <row r="2" spans="1:7" ht="15.75">
      <c r="A2" s="18" t="s">
        <v>10</v>
      </c>
      <c r="B2" s="18"/>
      <c r="C2" s="18"/>
      <c r="D2" s="18"/>
      <c r="E2" s="18"/>
      <c r="F2" s="18"/>
      <c r="G2" s="18"/>
    </row>
    <row r="3" spans="1:7" ht="15.75">
      <c r="A3" s="21" t="s">
        <v>15</v>
      </c>
      <c r="B3" s="17"/>
      <c r="C3" s="17"/>
      <c r="D3" s="17"/>
      <c r="E3" s="17"/>
      <c r="F3" s="17"/>
      <c r="G3" s="17"/>
    </row>
    <row r="5" spans="1:7">
      <c r="A5" s="165" t="s">
        <v>72</v>
      </c>
      <c r="B5" s="165"/>
      <c r="C5" s="165"/>
      <c r="D5" s="165"/>
      <c r="E5" s="165"/>
      <c r="F5" s="165"/>
      <c r="G5" s="165"/>
    </row>
    <row r="6" spans="1:7" ht="27" customHeight="1">
      <c r="B6" s="16"/>
      <c r="G6" s="44">
        <v>45930</v>
      </c>
    </row>
    <row r="7" spans="1:7" ht="30">
      <c r="A7" s="15" t="s">
        <v>9</v>
      </c>
      <c r="B7" s="15" t="s">
        <v>8</v>
      </c>
      <c r="C7" s="15" t="s">
        <v>7</v>
      </c>
      <c r="D7" s="15" t="s">
        <v>6</v>
      </c>
      <c r="E7" s="15" t="s">
        <v>5</v>
      </c>
      <c r="F7" s="15" t="s">
        <v>14</v>
      </c>
      <c r="G7" s="15" t="s">
        <v>12</v>
      </c>
    </row>
    <row r="8" spans="1:7">
      <c r="A8" s="12">
        <v>1</v>
      </c>
      <c r="B8" s="36" t="s">
        <v>73</v>
      </c>
      <c r="C8" s="37" t="s">
        <v>74</v>
      </c>
      <c r="D8" s="37" t="s">
        <v>75</v>
      </c>
      <c r="E8" s="38">
        <v>1650</v>
      </c>
      <c r="F8" s="13"/>
      <c r="G8" s="8">
        <f>SUM(E8:F8)</f>
        <v>1650</v>
      </c>
    </row>
    <row r="9" spans="1:7">
      <c r="A9" s="12">
        <v>2</v>
      </c>
      <c r="B9" s="39" t="s">
        <v>33</v>
      </c>
      <c r="C9" s="40" t="s">
        <v>32</v>
      </c>
      <c r="D9" s="41" t="s">
        <v>75</v>
      </c>
      <c r="E9" s="42">
        <v>47144.24</v>
      </c>
      <c r="F9" s="13"/>
      <c r="G9" s="8">
        <f t="shared" ref="G9:G22" si="0">SUM(E9:F9)</f>
        <v>47144.24</v>
      </c>
    </row>
    <row r="10" spans="1:7">
      <c r="A10" s="12">
        <v>3</v>
      </c>
      <c r="B10" s="73" t="s">
        <v>139</v>
      </c>
      <c r="C10" s="40" t="s">
        <v>145</v>
      </c>
      <c r="D10" s="41" t="s">
        <v>75</v>
      </c>
      <c r="E10" s="42"/>
      <c r="F10" s="13">
        <v>6587.15</v>
      </c>
      <c r="G10" s="8">
        <f t="shared" si="0"/>
        <v>6587.15</v>
      </c>
    </row>
    <row r="11" spans="1:7">
      <c r="A11" s="12">
        <v>4</v>
      </c>
      <c r="B11" s="39" t="s">
        <v>77</v>
      </c>
      <c r="C11" s="40" t="s">
        <v>37</v>
      </c>
      <c r="D11" s="41" t="s">
        <v>76</v>
      </c>
      <c r="E11" s="42"/>
      <c r="F11" s="13">
        <v>26500</v>
      </c>
      <c r="G11" s="8">
        <f t="shared" si="0"/>
        <v>26500</v>
      </c>
    </row>
    <row r="12" spans="1:7">
      <c r="A12" s="12">
        <v>5</v>
      </c>
      <c r="B12" s="39" t="s">
        <v>38</v>
      </c>
      <c r="C12" s="40" t="s">
        <v>78</v>
      </c>
      <c r="D12" s="41" t="s">
        <v>76</v>
      </c>
      <c r="E12" s="42">
        <v>34506</v>
      </c>
      <c r="F12" s="13"/>
      <c r="G12" s="8">
        <f t="shared" si="0"/>
        <v>34506</v>
      </c>
    </row>
    <row r="13" spans="1:7">
      <c r="A13" s="12">
        <v>6</v>
      </c>
      <c r="B13" s="43" t="s">
        <v>40</v>
      </c>
      <c r="C13" s="37" t="s">
        <v>79</v>
      </c>
      <c r="D13" s="37" t="s">
        <v>75</v>
      </c>
      <c r="E13" s="42">
        <v>23600</v>
      </c>
      <c r="F13" s="13"/>
      <c r="G13" s="8">
        <f t="shared" si="0"/>
        <v>23600</v>
      </c>
    </row>
    <row r="14" spans="1:7">
      <c r="A14" s="12">
        <v>7</v>
      </c>
      <c r="B14" s="47" t="s">
        <v>142</v>
      </c>
      <c r="C14" s="40" t="s">
        <v>78</v>
      </c>
      <c r="D14" s="41" t="s">
        <v>76</v>
      </c>
      <c r="E14" s="42"/>
      <c r="F14" s="13">
        <v>21725.8</v>
      </c>
      <c r="G14" s="8">
        <f t="shared" si="0"/>
        <v>21725.8</v>
      </c>
    </row>
    <row r="15" spans="1:7">
      <c r="A15" s="12">
        <v>8</v>
      </c>
      <c r="B15" s="43" t="s">
        <v>42</v>
      </c>
      <c r="C15" s="37" t="s">
        <v>80</v>
      </c>
      <c r="D15" s="37" t="s">
        <v>75</v>
      </c>
      <c r="E15" s="42">
        <v>27968</v>
      </c>
      <c r="F15" s="13"/>
      <c r="G15" s="8">
        <f t="shared" si="0"/>
        <v>27968</v>
      </c>
    </row>
    <row r="16" spans="1:7">
      <c r="A16" s="12">
        <v>9</v>
      </c>
      <c r="B16" s="43" t="s">
        <v>153</v>
      </c>
      <c r="C16" s="37" t="s">
        <v>154</v>
      </c>
      <c r="D16" s="164" t="s">
        <v>75</v>
      </c>
      <c r="E16" s="42"/>
      <c r="F16" s="13">
        <v>26833.200000000001</v>
      </c>
      <c r="G16" s="8">
        <f>SUM(F16)</f>
        <v>26833.200000000001</v>
      </c>
    </row>
    <row r="17" spans="1:7">
      <c r="A17" s="12">
        <v>10</v>
      </c>
      <c r="B17" s="43" t="s">
        <v>46</v>
      </c>
      <c r="C17" s="40" t="s">
        <v>78</v>
      </c>
      <c r="D17" s="41" t="s">
        <v>75</v>
      </c>
      <c r="E17" s="42">
        <v>101758.7</v>
      </c>
      <c r="F17" s="13"/>
      <c r="G17" s="8">
        <f t="shared" si="0"/>
        <v>101758.7</v>
      </c>
    </row>
    <row r="18" spans="1:7">
      <c r="A18" s="12">
        <v>11</v>
      </c>
      <c r="B18" s="43" t="s">
        <v>53</v>
      </c>
      <c r="C18" s="40" t="s">
        <v>81</v>
      </c>
      <c r="D18" s="41" t="s">
        <v>75</v>
      </c>
      <c r="E18" s="42">
        <v>29200</v>
      </c>
      <c r="F18" s="13"/>
      <c r="G18" s="8">
        <f t="shared" si="0"/>
        <v>29200</v>
      </c>
    </row>
    <row r="19" spans="1:7">
      <c r="A19" s="12">
        <v>12</v>
      </c>
      <c r="B19" s="37" t="s">
        <v>55</v>
      </c>
      <c r="C19" s="37" t="s">
        <v>56</v>
      </c>
      <c r="D19" s="37" t="s">
        <v>75</v>
      </c>
      <c r="E19" s="42">
        <v>44000</v>
      </c>
      <c r="F19" s="13"/>
      <c r="G19" s="8">
        <f t="shared" si="0"/>
        <v>44000</v>
      </c>
    </row>
    <row r="20" spans="1:7">
      <c r="A20" s="12">
        <v>13</v>
      </c>
      <c r="B20" s="37" t="s">
        <v>82</v>
      </c>
      <c r="C20" s="37" t="s">
        <v>83</v>
      </c>
      <c r="D20" s="37" t="s">
        <v>75</v>
      </c>
      <c r="E20" s="42">
        <v>6723.26</v>
      </c>
      <c r="F20" s="9"/>
      <c r="G20" s="8">
        <f t="shared" si="0"/>
        <v>6723.26</v>
      </c>
    </row>
    <row r="21" spans="1:7">
      <c r="A21" s="12">
        <v>14</v>
      </c>
      <c r="B21" s="37" t="s">
        <v>60</v>
      </c>
      <c r="C21" s="40" t="s">
        <v>84</v>
      </c>
      <c r="D21" s="41" t="s">
        <v>75</v>
      </c>
      <c r="E21" s="42">
        <v>122445</v>
      </c>
      <c r="F21" s="9"/>
      <c r="G21" s="8">
        <f t="shared" si="0"/>
        <v>122445</v>
      </c>
    </row>
    <row r="22" spans="1:7">
      <c r="A22" s="12"/>
      <c r="B22" s="11"/>
      <c r="C22" s="10"/>
      <c r="D22" s="10"/>
      <c r="E22" s="14"/>
      <c r="F22" s="9"/>
      <c r="G22" s="8">
        <f t="shared" si="0"/>
        <v>0</v>
      </c>
    </row>
    <row r="23" spans="1:7" ht="18.75">
      <c r="A23" s="167" t="s">
        <v>4</v>
      </c>
      <c r="B23" s="168"/>
      <c r="C23" s="168"/>
      <c r="D23" s="168"/>
      <c r="E23" s="20">
        <f>SUM(E8:E22)</f>
        <v>438995.20000000001</v>
      </c>
      <c r="F23" s="20">
        <f>SUM(F8:F22)</f>
        <v>81646.149999999994</v>
      </c>
      <c r="G23" s="7">
        <f>SUM(G8:G22)</f>
        <v>520641.35000000003</v>
      </c>
    </row>
    <row r="26" spans="1:7" ht="15.75">
      <c r="B26" s="6" t="s">
        <v>3</v>
      </c>
      <c r="C26" s="165" t="s">
        <v>2</v>
      </c>
      <c r="D26" s="165"/>
    </row>
    <row r="27" spans="1:7">
      <c r="A27" s="169"/>
      <c r="B27" s="169"/>
      <c r="C27" s="169"/>
      <c r="D27" s="169"/>
      <c r="E27" s="169"/>
      <c r="F27" s="5"/>
    </row>
    <row r="28" spans="1:7">
      <c r="A28" s="169"/>
      <c r="B28" s="169"/>
      <c r="C28" s="169"/>
      <c r="D28" s="169"/>
      <c r="E28" s="169"/>
      <c r="F28" s="5"/>
    </row>
    <row r="29" spans="1:7">
      <c r="A29" s="3"/>
      <c r="B29" s="161" t="s">
        <v>147</v>
      </c>
      <c r="C29" s="170" t="s">
        <v>148</v>
      </c>
      <c r="D29" s="170"/>
      <c r="E29" s="162" t="s">
        <v>149</v>
      </c>
      <c r="F29" s="4"/>
    </row>
    <row r="30" spans="1:7">
      <c r="A30" s="3"/>
      <c r="B30" s="2" t="s">
        <v>146</v>
      </c>
      <c r="C30" s="166" t="s">
        <v>1</v>
      </c>
      <c r="D30" s="166"/>
      <c r="E30" s="1" t="s">
        <v>0</v>
      </c>
      <c r="F30" s="1"/>
    </row>
  </sheetData>
  <mergeCells count="6">
    <mergeCell ref="A5:G5"/>
    <mergeCell ref="C30:D30"/>
    <mergeCell ref="A23:D23"/>
    <mergeCell ref="C26:D26"/>
    <mergeCell ref="A27:E28"/>
    <mergeCell ref="C29:D29"/>
  </mergeCells>
  <phoneticPr fontId="10" type="noConversion"/>
  <pageMargins left="0.7" right="0.7" top="0.75" bottom="0.75" header="0.3" footer="0.3"/>
  <pageSetup paperSize="9" scale="87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K28"/>
  <sheetViews>
    <sheetView tabSelected="1" workbookViewId="0">
      <selection activeCell="K17" sqref="K17"/>
    </sheetView>
  </sheetViews>
  <sheetFormatPr baseColWidth="10" defaultColWidth="12.5703125" defaultRowHeight="15.75"/>
  <cols>
    <col min="1" max="1" width="5.140625" style="22" customWidth="1"/>
    <col min="2" max="2" width="27.28515625" style="22" customWidth="1"/>
    <col min="3" max="3" width="15" style="22" customWidth="1"/>
    <col min="4" max="4" width="14.140625" style="22" customWidth="1"/>
    <col min="5" max="5" width="15.28515625" style="22" customWidth="1"/>
    <col min="6" max="6" width="13.28515625" style="22" customWidth="1"/>
    <col min="7" max="8" width="13.85546875" style="22" customWidth="1"/>
    <col min="9" max="9" width="14.28515625" style="22" customWidth="1"/>
    <col min="10" max="10" width="14.42578125" style="22" customWidth="1"/>
    <col min="11" max="11" width="15.7109375" style="22" customWidth="1"/>
    <col min="12" max="16384" width="12.5703125" style="22"/>
  </cols>
  <sheetData>
    <row r="4" spans="1:11">
      <c r="A4" s="171" t="s">
        <v>71</v>
      </c>
      <c r="B4" s="172"/>
      <c r="C4" s="172"/>
      <c r="D4" s="172"/>
      <c r="E4" s="172"/>
      <c r="F4" s="172"/>
      <c r="G4" s="172"/>
      <c r="H4" s="172"/>
      <c r="I4" s="172"/>
      <c r="J4" s="172"/>
      <c r="K4" s="172"/>
    </row>
    <row r="5" spans="1:11">
      <c r="A5" s="173" t="s">
        <v>144</v>
      </c>
      <c r="B5" s="173"/>
      <c r="C5" s="174"/>
      <c r="D5" s="174"/>
      <c r="E5" s="174"/>
      <c r="F5" s="174"/>
      <c r="G5" s="174"/>
      <c r="H5" s="174"/>
      <c r="I5" s="174"/>
      <c r="J5" s="174"/>
      <c r="K5" s="173"/>
    </row>
    <row r="6" spans="1:11">
      <c r="A6" s="175" t="s">
        <v>16</v>
      </c>
      <c r="B6" s="177" t="s">
        <v>17</v>
      </c>
      <c r="C6" s="179" t="s">
        <v>18</v>
      </c>
      <c r="D6" s="179"/>
      <c r="E6" s="179"/>
      <c r="F6" s="179"/>
      <c r="G6" s="179"/>
      <c r="H6" s="179"/>
      <c r="I6" s="179"/>
      <c r="J6" s="180"/>
      <c r="K6" s="175" t="s">
        <v>19</v>
      </c>
    </row>
    <row r="7" spans="1:11">
      <c r="A7" s="176"/>
      <c r="B7" s="178"/>
      <c r="C7" s="45" t="s">
        <v>20</v>
      </c>
      <c r="D7" s="33" t="s">
        <v>21</v>
      </c>
      <c r="E7" s="33">
        <v>2020</v>
      </c>
      <c r="F7" s="33">
        <v>2021</v>
      </c>
      <c r="G7" s="33">
        <v>2022</v>
      </c>
      <c r="H7" s="33">
        <v>2023</v>
      </c>
      <c r="I7" s="33">
        <v>2024</v>
      </c>
      <c r="J7" s="33">
        <v>2025</v>
      </c>
      <c r="K7" s="176"/>
    </row>
    <row r="8" spans="1:11">
      <c r="A8" s="23">
        <v>1</v>
      </c>
      <c r="B8" s="46" t="s">
        <v>30</v>
      </c>
      <c r="C8" s="51"/>
      <c r="D8" s="51"/>
      <c r="E8" s="52">
        <v>1650</v>
      </c>
      <c r="F8" s="51"/>
      <c r="G8" s="53"/>
      <c r="H8" s="53"/>
      <c r="I8" s="51"/>
      <c r="J8" s="51"/>
      <c r="K8" s="24">
        <f>SUM(C8:J8)</f>
        <v>1650</v>
      </c>
    </row>
    <row r="9" spans="1:11">
      <c r="A9" s="23">
        <v>2</v>
      </c>
      <c r="B9" s="47" t="s">
        <v>33</v>
      </c>
      <c r="C9" s="52">
        <v>47144.24</v>
      </c>
      <c r="D9" s="51"/>
      <c r="E9" s="52"/>
      <c r="F9" s="51"/>
      <c r="G9" s="53"/>
      <c r="H9" s="53"/>
      <c r="I9" s="51"/>
      <c r="J9" s="51"/>
      <c r="K9" s="24">
        <f t="shared" ref="K9:K22" si="0">SUM(C9:J9)</f>
        <v>47144.24</v>
      </c>
    </row>
    <row r="10" spans="1:11">
      <c r="A10" s="23">
        <v>3</v>
      </c>
      <c r="B10" s="73" t="s">
        <v>139</v>
      </c>
      <c r="C10" s="160"/>
      <c r="D10" s="51"/>
      <c r="E10" s="52"/>
      <c r="F10" s="51"/>
      <c r="G10" s="53"/>
      <c r="H10" s="53"/>
      <c r="I10" s="51"/>
      <c r="J10" s="51">
        <v>6587.15</v>
      </c>
      <c r="K10" s="24">
        <f t="shared" si="0"/>
        <v>6587.15</v>
      </c>
    </row>
    <row r="11" spans="1:11">
      <c r="A11" s="23">
        <v>4</v>
      </c>
      <c r="B11" s="47" t="s">
        <v>85</v>
      </c>
      <c r="C11" s="51"/>
      <c r="D11" s="51"/>
      <c r="E11" s="52"/>
      <c r="F11" s="51"/>
      <c r="G11" s="53"/>
      <c r="H11" s="53"/>
      <c r="I11" s="51"/>
      <c r="J11" s="51">
        <v>26500</v>
      </c>
      <c r="K11" s="24">
        <f t="shared" si="0"/>
        <v>26500</v>
      </c>
    </row>
    <row r="12" spans="1:11">
      <c r="A12" s="23">
        <v>5</v>
      </c>
      <c r="B12" s="47" t="s">
        <v>38</v>
      </c>
      <c r="C12" s="51"/>
      <c r="D12" s="52">
        <v>34506</v>
      </c>
      <c r="E12" s="52"/>
      <c r="F12" s="51"/>
      <c r="G12" s="53"/>
      <c r="H12" s="53"/>
      <c r="I12" s="51"/>
      <c r="J12" s="51"/>
      <c r="K12" s="24">
        <f t="shared" si="0"/>
        <v>34506</v>
      </c>
    </row>
    <row r="13" spans="1:11">
      <c r="A13" s="23">
        <v>6</v>
      </c>
      <c r="B13" s="48" t="s">
        <v>40</v>
      </c>
      <c r="C13" s="51"/>
      <c r="D13" s="52">
        <v>23600</v>
      </c>
      <c r="E13" s="52"/>
      <c r="F13" s="51"/>
      <c r="G13" s="53"/>
      <c r="H13" s="53"/>
      <c r="I13" s="51"/>
      <c r="J13" s="51"/>
      <c r="K13" s="24">
        <f t="shared" si="0"/>
        <v>23600</v>
      </c>
    </row>
    <row r="14" spans="1:11">
      <c r="A14" s="23">
        <v>7</v>
      </c>
      <c r="B14" s="47" t="s">
        <v>142</v>
      </c>
      <c r="C14" s="51"/>
      <c r="D14" s="52"/>
      <c r="E14" s="52"/>
      <c r="F14" s="51"/>
      <c r="G14" s="53"/>
      <c r="H14" s="53"/>
      <c r="I14" s="51"/>
      <c r="J14" s="51">
        <v>21725.8</v>
      </c>
      <c r="K14" s="24">
        <f t="shared" si="0"/>
        <v>21725.8</v>
      </c>
    </row>
    <row r="15" spans="1:11">
      <c r="A15" s="23">
        <v>8</v>
      </c>
      <c r="B15" s="48" t="s">
        <v>42</v>
      </c>
      <c r="C15" s="51"/>
      <c r="D15" s="52">
        <v>27968</v>
      </c>
      <c r="E15" s="52"/>
      <c r="F15" s="51"/>
      <c r="G15" s="53"/>
      <c r="H15" s="53"/>
      <c r="I15" s="51"/>
      <c r="J15" s="51"/>
      <c r="K15" s="24">
        <f t="shared" si="0"/>
        <v>27968</v>
      </c>
    </row>
    <row r="16" spans="1:11">
      <c r="A16" s="23">
        <v>9</v>
      </c>
      <c r="B16" s="43" t="s">
        <v>153</v>
      </c>
      <c r="C16" s="51"/>
      <c r="D16" s="52"/>
      <c r="E16" s="52"/>
      <c r="F16" s="51"/>
      <c r="G16" s="53"/>
      <c r="H16" s="53"/>
      <c r="I16" s="51"/>
      <c r="J16" s="51">
        <v>26833.200000000001</v>
      </c>
      <c r="K16" s="24">
        <f>SUM(J16)</f>
        <v>26833.200000000001</v>
      </c>
    </row>
    <row r="17" spans="1:11">
      <c r="A17" s="23">
        <v>10</v>
      </c>
      <c r="B17" s="48" t="s">
        <v>46</v>
      </c>
      <c r="C17" s="51"/>
      <c r="D17" s="52">
        <v>54113.4</v>
      </c>
      <c r="E17" s="52">
        <v>47645.3</v>
      </c>
      <c r="F17" s="51"/>
      <c r="G17" s="53"/>
      <c r="H17" s="53"/>
      <c r="I17" s="51"/>
      <c r="J17" s="51"/>
      <c r="K17" s="24">
        <f t="shared" si="0"/>
        <v>101758.70000000001</v>
      </c>
    </row>
    <row r="18" spans="1:11">
      <c r="A18" s="23">
        <v>11</v>
      </c>
      <c r="B18" s="48" t="s">
        <v>53</v>
      </c>
      <c r="C18" s="51"/>
      <c r="D18" s="51"/>
      <c r="E18" s="52"/>
      <c r="F18" s="51"/>
      <c r="G18" s="54">
        <v>29200</v>
      </c>
      <c r="H18" s="53"/>
      <c r="I18" s="51"/>
      <c r="J18" s="51"/>
      <c r="K18" s="24">
        <f t="shared" si="0"/>
        <v>29200</v>
      </c>
    </row>
    <row r="19" spans="1:11">
      <c r="A19" s="23">
        <v>12</v>
      </c>
      <c r="B19" s="49" t="s">
        <v>55</v>
      </c>
      <c r="C19" s="51"/>
      <c r="D19" s="51">
        <v>44000</v>
      </c>
      <c r="E19" s="52"/>
      <c r="F19" s="51"/>
      <c r="G19" s="53"/>
      <c r="H19" s="53"/>
      <c r="I19" s="51"/>
      <c r="J19" s="51"/>
      <c r="K19" s="24">
        <f t="shared" si="0"/>
        <v>44000</v>
      </c>
    </row>
    <row r="20" spans="1:11">
      <c r="A20" s="23">
        <v>13</v>
      </c>
      <c r="B20" s="49" t="s">
        <v>82</v>
      </c>
      <c r="C20" s="51"/>
      <c r="D20" s="51"/>
      <c r="E20" s="52"/>
      <c r="F20" s="51"/>
      <c r="G20" s="53"/>
      <c r="H20" s="54">
        <v>6723.26</v>
      </c>
      <c r="I20" s="51"/>
      <c r="J20" s="51"/>
      <c r="K20" s="24">
        <f>SUM(C20:J20)</f>
        <v>6723.26</v>
      </c>
    </row>
    <row r="21" spans="1:11">
      <c r="A21" s="23">
        <v>14</v>
      </c>
      <c r="B21" s="49" t="s">
        <v>60</v>
      </c>
      <c r="C21" s="51"/>
      <c r="D21" s="52">
        <v>122445</v>
      </c>
      <c r="E21" s="52"/>
      <c r="F21" s="51"/>
      <c r="G21" s="53"/>
      <c r="H21" s="54"/>
      <c r="I21" s="51"/>
      <c r="J21" s="51"/>
      <c r="K21" s="24">
        <f t="shared" si="0"/>
        <v>122445</v>
      </c>
    </row>
    <row r="22" spans="1:11">
      <c r="A22" s="23"/>
      <c r="B22" s="50"/>
      <c r="C22" s="51"/>
      <c r="D22" s="51"/>
      <c r="E22" s="51"/>
      <c r="F22" s="51"/>
      <c r="G22" s="51"/>
      <c r="H22" s="51"/>
      <c r="I22" s="51"/>
      <c r="J22" s="51"/>
      <c r="K22" s="24">
        <f t="shared" si="0"/>
        <v>0</v>
      </c>
    </row>
    <row r="23" spans="1:11">
      <c r="A23" s="25" t="s">
        <v>13</v>
      </c>
      <c r="B23" s="26"/>
      <c r="C23" s="27">
        <f t="shared" ref="C23:K23" si="1">SUM(C8:C22)</f>
        <v>47144.24</v>
      </c>
      <c r="D23" s="27">
        <f t="shared" si="1"/>
        <v>306632.40000000002</v>
      </c>
      <c r="E23" s="27">
        <f t="shared" si="1"/>
        <v>49295.3</v>
      </c>
      <c r="F23" s="27">
        <f t="shared" si="1"/>
        <v>0</v>
      </c>
      <c r="G23" s="27">
        <f t="shared" si="1"/>
        <v>29200</v>
      </c>
      <c r="H23" s="27">
        <f t="shared" si="1"/>
        <v>6723.26</v>
      </c>
      <c r="I23" s="27">
        <f t="shared" si="1"/>
        <v>0</v>
      </c>
      <c r="J23" s="27">
        <f t="shared" si="1"/>
        <v>81646.149999999994</v>
      </c>
      <c r="K23" s="28">
        <f t="shared" si="1"/>
        <v>520641.35000000003</v>
      </c>
    </row>
    <row r="27" spans="1:11">
      <c r="B27" s="161" t="s">
        <v>147</v>
      </c>
      <c r="C27" s="170" t="s">
        <v>148</v>
      </c>
      <c r="D27" s="170"/>
      <c r="E27" s="162" t="s">
        <v>149</v>
      </c>
      <c r="F27" s="152"/>
    </row>
    <row r="28" spans="1:11">
      <c r="B28" s="151" t="s">
        <v>146</v>
      </c>
      <c r="C28" s="166" t="s">
        <v>1</v>
      </c>
      <c r="D28" s="166"/>
      <c r="E28" s="150" t="s">
        <v>0</v>
      </c>
      <c r="F28" s="150"/>
    </row>
  </sheetData>
  <mergeCells count="8">
    <mergeCell ref="C28:D28"/>
    <mergeCell ref="C27:D27"/>
    <mergeCell ref="A4:K4"/>
    <mergeCell ref="A5:K5"/>
    <mergeCell ref="A6:A7"/>
    <mergeCell ref="B6:B7"/>
    <mergeCell ref="K6:K7"/>
    <mergeCell ref="C6:J6"/>
  </mergeCells>
  <pageMargins left="0.70866141732283472" right="0.70866141732283472" top="0.74803149606299213" bottom="0.74803149606299213" header="0.31496062992125984" footer="0.31496062992125984"/>
  <pageSetup scale="75" orientation="landscape" horizontalDpi="360" verticalDpi="36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43"/>
  <sheetViews>
    <sheetView zoomScale="86" zoomScaleNormal="86" workbookViewId="0">
      <selection activeCell="G18" sqref="G18"/>
    </sheetView>
  </sheetViews>
  <sheetFormatPr baseColWidth="10" defaultRowHeight="15"/>
  <cols>
    <col min="3" max="3" width="17.42578125" customWidth="1"/>
    <col min="4" max="4" width="23" customWidth="1"/>
    <col min="5" max="5" width="23.5703125" customWidth="1"/>
    <col min="6" max="6" width="19.7109375" customWidth="1"/>
    <col min="7" max="7" width="14.42578125" style="34" customWidth="1"/>
    <col min="8" max="8" width="28.7109375" style="34" customWidth="1"/>
    <col min="9" max="9" width="11.42578125" style="34"/>
  </cols>
  <sheetData>
    <row r="4" spans="1:8">
      <c r="A4" s="181" t="s">
        <v>22</v>
      </c>
      <c r="B4" s="181"/>
      <c r="C4" s="181"/>
      <c r="D4" s="181"/>
      <c r="E4" s="181"/>
      <c r="F4" s="181"/>
    </row>
    <row r="5" spans="1:8" ht="18.75">
      <c r="A5" s="182" t="s">
        <v>23</v>
      </c>
      <c r="B5" s="182"/>
      <c r="C5" s="182"/>
      <c r="D5" s="182"/>
      <c r="E5" s="182"/>
      <c r="F5" s="182"/>
    </row>
    <row r="6" spans="1:8" ht="18.75">
      <c r="A6" s="182" t="s">
        <v>137</v>
      </c>
      <c r="B6" s="182"/>
      <c r="C6" s="182"/>
      <c r="D6" s="182"/>
      <c r="E6" s="182"/>
      <c r="F6" s="182"/>
    </row>
    <row r="7" spans="1:8" ht="15.75">
      <c r="A7" s="183" t="s">
        <v>86</v>
      </c>
      <c r="B7" s="183"/>
      <c r="C7" s="183"/>
      <c r="D7" s="183"/>
      <c r="E7" s="183"/>
      <c r="F7" s="183"/>
      <c r="G7" s="35"/>
      <c r="H7" s="35"/>
    </row>
    <row r="8" spans="1:8" ht="31.5">
      <c r="A8" s="29" t="s">
        <v>24</v>
      </c>
      <c r="B8" s="30" t="s">
        <v>25</v>
      </c>
      <c r="C8" s="31" t="s">
        <v>26</v>
      </c>
      <c r="D8" s="62" t="s">
        <v>8</v>
      </c>
      <c r="E8" s="29" t="s">
        <v>27</v>
      </c>
      <c r="F8" s="29" t="s">
        <v>28</v>
      </c>
    </row>
    <row r="9" spans="1:8" ht="38.25">
      <c r="A9" s="64">
        <v>43874</v>
      </c>
      <c r="B9" s="65">
        <v>4954</v>
      </c>
      <c r="C9" s="65" t="s">
        <v>29</v>
      </c>
      <c r="D9" s="48" t="s">
        <v>30</v>
      </c>
      <c r="E9" s="66" t="s">
        <v>31</v>
      </c>
      <c r="F9" s="67">
        <v>1650</v>
      </c>
      <c r="G9" s="86">
        <f t="shared" ref="G9:G15" si="0">SUM(F9)</f>
        <v>1650</v>
      </c>
    </row>
    <row r="10" spans="1:8">
      <c r="A10" s="70">
        <v>41120</v>
      </c>
      <c r="B10" s="71">
        <v>440</v>
      </c>
      <c r="C10" s="72">
        <v>75778</v>
      </c>
      <c r="D10" s="73" t="s">
        <v>33</v>
      </c>
      <c r="E10" s="74" t="s">
        <v>34</v>
      </c>
      <c r="F10" s="75">
        <v>47144.240000000005</v>
      </c>
      <c r="G10" s="86">
        <f t="shared" si="0"/>
        <v>47144.240000000005</v>
      </c>
    </row>
    <row r="11" spans="1:8">
      <c r="A11" s="70">
        <v>45927</v>
      </c>
      <c r="B11" s="71">
        <v>2184</v>
      </c>
      <c r="C11" s="72" t="s">
        <v>138</v>
      </c>
      <c r="D11" s="73" t="s">
        <v>139</v>
      </c>
      <c r="E11" s="74" t="s">
        <v>140</v>
      </c>
      <c r="F11" s="75">
        <v>6587.15</v>
      </c>
      <c r="G11" s="86">
        <f t="shared" si="0"/>
        <v>6587.15</v>
      </c>
    </row>
    <row r="12" spans="1:8">
      <c r="A12" s="70">
        <v>45702</v>
      </c>
      <c r="B12" s="71">
        <v>19</v>
      </c>
      <c r="C12" s="72" t="s">
        <v>35</v>
      </c>
      <c r="D12" s="73" t="s">
        <v>36</v>
      </c>
      <c r="E12" s="74" t="s">
        <v>37</v>
      </c>
      <c r="F12" s="75">
        <v>26500</v>
      </c>
      <c r="G12" s="86">
        <f t="shared" si="0"/>
        <v>26500</v>
      </c>
    </row>
    <row r="13" spans="1:8" ht="25.5">
      <c r="A13" s="76">
        <v>42515</v>
      </c>
      <c r="B13" s="77">
        <v>2307</v>
      </c>
      <c r="C13" s="78">
        <v>6448</v>
      </c>
      <c r="D13" s="68" t="s">
        <v>38</v>
      </c>
      <c r="E13" s="79" t="s">
        <v>39</v>
      </c>
      <c r="F13" s="80">
        <v>34506</v>
      </c>
      <c r="G13" s="86">
        <f t="shared" si="0"/>
        <v>34506</v>
      </c>
    </row>
    <row r="14" spans="1:8" ht="51">
      <c r="A14" s="76">
        <v>42388</v>
      </c>
      <c r="B14" s="77">
        <v>2093</v>
      </c>
      <c r="C14" s="78">
        <v>3</v>
      </c>
      <c r="D14" s="68" t="s">
        <v>40</v>
      </c>
      <c r="E14" s="69" t="s">
        <v>41</v>
      </c>
      <c r="F14" s="80">
        <v>23600</v>
      </c>
      <c r="G14" s="88">
        <f t="shared" si="0"/>
        <v>23600</v>
      </c>
    </row>
    <row r="15" spans="1:8" ht="21">
      <c r="A15" s="153">
        <v>45917</v>
      </c>
      <c r="B15" s="154"/>
      <c r="C15" s="155" t="s">
        <v>141</v>
      </c>
      <c r="D15" s="156" t="s">
        <v>142</v>
      </c>
      <c r="E15" s="157" t="s">
        <v>143</v>
      </c>
      <c r="F15" s="158">
        <v>21725.8</v>
      </c>
      <c r="G15" s="159">
        <f t="shared" si="0"/>
        <v>21725.8</v>
      </c>
    </row>
    <row r="16" spans="1:8">
      <c r="A16" s="76">
        <v>43017</v>
      </c>
      <c r="B16" s="77">
        <v>3331</v>
      </c>
      <c r="C16" s="78">
        <v>50</v>
      </c>
      <c r="D16" s="68" t="s">
        <v>42</v>
      </c>
      <c r="E16" s="69" t="s">
        <v>43</v>
      </c>
      <c r="F16" s="80">
        <v>7040</v>
      </c>
    </row>
    <row r="17" spans="1:7" ht="38.25">
      <c r="A17" s="76">
        <v>43157</v>
      </c>
      <c r="B17" s="77">
        <v>3512</v>
      </c>
      <c r="C17" s="78">
        <v>51</v>
      </c>
      <c r="D17" s="68" t="s">
        <v>42</v>
      </c>
      <c r="E17" s="69" t="s">
        <v>44</v>
      </c>
      <c r="F17" s="80">
        <v>20928</v>
      </c>
      <c r="G17" s="87">
        <f>SUM(F16:F17)</f>
        <v>27968</v>
      </c>
    </row>
    <row r="18" spans="1:7">
      <c r="A18" s="76">
        <v>45929</v>
      </c>
      <c r="B18" s="77">
        <v>129</v>
      </c>
      <c r="C18" s="78" t="s">
        <v>155</v>
      </c>
      <c r="D18" s="68" t="s">
        <v>153</v>
      </c>
      <c r="E18" s="69" t="s">
        <v>156</v>
      </c>
      <c r="F18" s="80">
        <v>26833.200000000001</v>
      </c>
      <c r="G18" s="159">
        <f t="shared" ref="G18" si="1">SUM(F18)</f>
        <v>26833.200000000001</v>
      </c>
    </row>
    <row r="19" spans="1:7" ht="76.5">
      <c r="A19" s="76">
        <v>43784</v>
      </c>
      <c r="B19" s="77">
        <v>4785</v>
      </c>
      <c r="C19" s="78" t="s">
        <v>45</v>
      </c>
      <c r="D19" s="68" t="s">
        <v>46</v>
      </c>
      <c r="E19" s="69" t="s">
        <v>47</v>
      </c>
      <c r="F19" s="80">
        <v>54113.4</v>
      </c>
    </row>
    <row r="20" spans="1:7" ht="63.75">
      <c r="A20" s="76">
        <v>43845</v>
      </c>
      <c r="B20" s="77">
        <v>4908</v>
      </c>
      <c r="C20" s="78" t="s">
        <v>48</v>
      </c>
      <c r="D20" s="68" t="s">
        <v>46</v>
      </c>
      <c r="E20" s="69" t="s">
        <v>49</v>
      </c>
      <c r="F20" s="80">
        <v>34294.699999999997</v>
      </c>
    </row>
    <row r="21" spans="1:7" ht="25.5">
      <c r="A21" s="76">
        <v>43864</v>
      </c>
      <c r="B21" s="77">
        <v>4944</v>
      </c>
      <c r="C21" s="78" t="s">
        <v>50</v>
      </c>
      <c r="D21" s="68" t="s">
        <v>46</v>
      </c>
      <c r="E21" s="69" t="s">
        <v>51</v>
      </c>
      <c r="F21" s="80">
        <v>13350.6</v>
      </c>
      <c r="G21" s="87">
        <f>SUM(F19:F21)</f>
        <v>101758.70000000001</v>
      </c>
    </row>
    <row r="22" spans="1:7" ht="25.5">
      <c r="A22" s="76">
        <v>44797</v>
      </c>
      <c r="B22" s="77">
        <v>9082</v>
      </c>
      <c r="C22" s="78" t="s">
        <v>52</v>
      </c>
      <c r="D22" s="68" t="s">
        <v>53</v>
      </c>
      <c r="E22" s="69" t="s">
        <v>54</v>
      </c>
      <c r="F22" s="80">
        <v>29200</v>
      </c>
      <c r="G22" s="87">
        <f>SUM(F22)</f>
        <v>29200</v>
      </c>
    </row>
    <row r="23" spans="1:7">
      <c r="A23" s="81">
        <v>42278</v>
      </c>
      <c r="B23" s="77">
        <v>1982</v>
      </c>
      <c r="C23" s="78">
        <v>10844</v>
      </c>
      <c r="D23" s="68" t="s">
        <v>55</v>
      </c>
      <c r="E23" s="82" t="s">
        <v>56</v>
      </c>
      <c r="F23" s="80">
        <v>44000</v>
      </c>
      <c r="G23" s="86">
        <f>SUM(F23)</f>
        <v>44000</v>
      </c>
    </row>
    <row r="24" spans="1:7">
      <c r="A24" s="81">
        <v>44970</v>
      </c>
      <c r="B24" s="77">
        <v>1237</v>
      </c>
      <c r="C24" s="83" t="s">
        <v>57</v>
      </c>
      <c r="D24" s="68" t="s">
        <v>58</v>
      </c>
      <c r="E24" s="69" t="s">
        <v>59</v>
      </c>
      <c r="F24" s="80">
        <v>6723.26</v>
      </c>
      <c r="G24" s="86">
        <f>SUM(F24)</f>
        <v>6723.26</v>
      </c>
    </row>
    <row r="25" spans="1:7">
      <c r="A25" s="70">
        <v>42819</v>
      </c>
      <c r="B25" s="71">
        <v>2943</v>
      </c>
      <c r="C25" s="72">
        <v>67826</v>
      </c>
      <c r="D25" s="73" t="s">
        <v>60</v>
      </c>
      <c r="E25" s="74" t="s">
        <v>61</v>
      </c>
      <c r="F25" s="75">
        <v>5798</v>
      </c>
    </row>
    <row r="26" spans="1:7">
      <c r="A26" s="70">
        <v>42819</v>
      </c>
      <c r="B26" s="71">
        <v>2944</v>
      </c>
      <c r="C26" s="72">
        <v>67829</v>
      </c>
      <c r="D26" s="73" t="s">
        <v>60</v>
      </c>
      <c r="E26" s="74" t="s">
        <v>62</v>
      </c>
      <c r="F26" s="75">
        <f>12277</f>
        <v>12277</v>
      </c>
    </row>
    <row r="27" spans="1:7">
      <c r="A27" s="70">
        <v>42819</v>
      </c>
      <c r="B27" s="71">
        <v>2945</v>
      </c>
      <c r="C27" s="72">
        <v>67830</v>
      </c>
      <c r="D27" s="73" t="s">
        <v>60</v>
      </c>
      <c r="E27" s="74" t="s">
        <v>63</v>
      </c>
      <c r="F27" s="75">
        <v>2960</v>
      </c>
    </row>
    <row r="28" spans="1:7">
      <c r="A28" s="70">
        <v>42819</v>
      </c>
      <c r="B28" s="71">
        <v>2946</v>
      </c>
      <c r="C28" s="72">
        <v>67833</v>
      </c>
      <c r="D28" s="73" t="s">
        <v>60</v>
      </c>
      <c r="E28" s="74" t="s">
        <v>64</v>
      </c>
      <c r="F28" s="75">
        <v>4240</v>
      </c>
    </row>
    <row r="29" spans="1:7">
      <c r="A29" s="70">
        <v>42819</v>
      </c>
      <c r="B29" s="71">
        <v>2947</v>
      </c>
      <c r="C29" s="72">
        <v>67878</v>
      </c>
      <c r="D29" s="73" t="s">
        <v>60</v>
      </c>
      <c r="E29" s="74" t="s">
        <v>61</v>
      </c>
      <c r="F29" s="75">
        <v>6200</v>
      </c>
    </row>
    <row r="30" spans="1:7">
      <c r="A30" s="70">
        <v>42885</v>
      </c>
      <c r="B30" s="71">
        <v>2975</v>
      </c>
      <c r="C30" s="72">
        <v>100437</v>
      </c>
      <c r="D30" s="73" t="s">
        <v>60</v>
      </c>
      <c r="E30" s="74" t="s">
        <v>65</v>
      </c>
      <c r="F30" s="75">
        <v>53033</v>
      </c>
    </row>
    <row r="31" spans="1:7">
      <c r="A31" s="70">
        <v>42886</v>
      </c>
      <c r="B31" s="71">
        <v>2980</v>
      </c>
      <c r="C31" s="72">
        <v>100677</v>
      </c>
      <c r="D31" s="73" t="s">
        <v>60</v>
      </c>
      <c r="E31" s="74" t="s">
        <v>66</v>
      </c>
      <c r="F31" s="75">
        <v>900</v>
      </c>
    </row>
    <row r="32" spans="1:7">
      <c r="A32" s="70">
        <v>42886</v>
      </c>
      <c r="B32" s="71">
        <v>2979</v>
      </c>
      <c r="C32" s="72">
        <v>100672</v>
      </c>
      <c r="D32" s="73" t="s">
        <v>60</v>
      </c>
      <c r="E32" s="74" t="s">
        <v>67</v>
      </c>
      <c r="F32" s="75">
        <v>4840</v>
      </c>
    </row>
    <row r="33" spans="1:7">
      <c r="A33" s="70">
        <v>42886</v>
      </c>
      <c r="B33" s="71">
        <v>2978</v>
      </c>
      <c r="C33" s="72">
        <v>100668</v>
      </c>
      <c r="D33" s="73" t="s">
        <v>60</v>
      </c>
      <c r="E33" s="74" t="s">
        <v>68</v>
      </c>
      <c r="F33" s="75">
        <v>18463</v>
      </c>
    </row>
    <row r="34" spans="1:7">
      <c r="A34" s="70">
        <v>42886</v>
      </c>
      <c r="B34" s="71">
        <v>3395</v>
      </c>
      <c r="C34" s="72">
        <v>100659</v>
      </c>
      <c r="D34" s="73" t="s">
        <v>60</v>
      </c>
      <c r="E34" s="74" t="s">
        <v>69</v>
      </c>
      <c r="F34" s="75">
        <v>13734</v>
      </c>
      <c r="G34" s="86">
        <f>SUM(F25:F34)</f>
        <v>122445</v>
      </c>
    </row>
    <row r="35" spans="1:7">
      <c r="A35" s="55"/>
      <c r="B35" s="56"/>
      <c r="C35" s="56"/>
      <c r="D35" s="57"/>
      <c r="E35" s="58"/>
      <c r="F35" s="59"/>
    </row>
    <row r="36" spans="1:7">
      <c r="A36" s="55"/>
      <c r="B36" s="56"/>
      <c r="C36" s="56"/>
      <c r="D36" s="57"/>
      <c r="E36" s="61"/>
      <c r="F36" s="60"/>
    </row>
    <row r="37" spans="1:7" ht="15.75">
      <c r="A37" s="12"/>
      <c r="B37" s="12"/>
      <c r="C37" s="12"/>
      <c r="D37" s="12"/>
      <c r="E37" s="32" t="s">
        <v>70</v>
      </c>
      <c r="F37" s="84">
        <f>SUM(F9:F36)</f>
        <v>520641.35000000003</v>
      </c>
      <c r="G37" s="85">
        <f>SUM(G9:G36)</f>
        <v>520641.35000000003</v>
      </c>
    </row>
    <row r="38" spans="1:7">
      <c r="A38" s="34"/>
      <c r="B38" s="34"/>
      <c r="C38" s="34"/>
    </row>
    <row r="39" spans="1:7">
      <c r="A39" s="163"/>
    </row>
    <row r="42" spans="1:7" ht="15" customHeight="1">
      <c r="A42" s="170" t="s">
        <v>150</v>
      </c>
      <c r="B42" s="170"/>
      <c r="C42" s="170" t="s">
        <v>148</v>
      </c>
      <c r="D42" s="170"/>
      <c r="E42" s="162" t="s">
        <v>149</v>
      </c>
    </row>
    <row r="43" spans="1:7" ht="15" customHeight="1">
      <c r="A43" s="166" t="s">
        <v>146</v>
      </c>
      <c r="B43" s="166"/>
      <c r="C43" s="166" t="s">
        <v>1</v>
      </c>
      <c r="D43" s="166"/>
      <c r="E43" s="150" t="s">
        <v>0</v>
      </c>
    </row>
  </sheetData>
  <mergeCells count="8">
    <mergeCell ref="C42:D42"/>
    <mergeCell ref="C43:D43"/>
    <mergeCell ref="A42:B42"/>
    <mergeCell ref="A43:B43"/>
    <mergeCell ref="A4:F4"/>
    <mergeCell ref="A5:F5"/>
    <mergeCell ref="A6:F6"/>
    <mergeCell ref="A7:F7"/>
  </mergeCells>
  <dataValidations count="1">
    <dataValidation showInputMessage="1" errorTitle="NCF" error="El Numero de Comprobante Fiscal debe tener una Longitud de 19 o 11 Posiciones" promptTitle=" Número de Comprobante Fiscal" prompt="Número de comprobante que avala la venta._x000a_- Cantidad de caracteres: 11 o 19" sqref="A9 C20:C21 A23 C25 C30 C14:C15 C23 C17:C18 A13:A15 C27 C9"/>
  </dataValidations>
  <pageMargins left="0.70866141732283472" right="0.70866141732283472" top="0.74803149606299213" bottom="0.74803149606299213" header="0.31496062992125984" footer="0.31496062992125984"/>
  <pageSetup scale="75" orientation="portrait" horizontalDpi="360" verticalDpi="36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N50"/>
  <sheetViews>
    <sheetView topLeftCell="C16" workbookViewId="0">
      <selection activeCell="M23" sqref="M23"/>
    </sheetView>
  </sheetViews>
  <sheetFormatPr baseColWidth="10" defaultRowHeight="15"/>
  <cols>
    <col min="1" max="1" width="8.85546875" customWidth="1"/>
    <col min="2" max="2" width="9.85546875" customWidth="1"/>
    <col min="3" max="3" width="27" customWidth="1"/>
    <col min="4" max="4" width="11.42578125" customWidth="1"/>
    <col min="6" max="6" width="10.85546875" customWidth="1"/>
    <col min="7" max="7" width="11.28515625" customWidth="1"/>
    <col min="9" max="9" width="9.42578125" customWidth="1"/>
    <col min="10" max="10" width="10.28515625" customWidth="1"/>
    <col min="12" max="12" width="9" customWidth="1"/>
    <col min="13" max="13" width="10" customWidth="1"/>
  </cols>
  <sheetData>
    <row r="2" spans="2:14" ht="15.75">
      <c r="B2" s="190" t="s">
        <v>23</v>
      </c>
      <c r="C2" s="190"/>
      <c r="D2" s="190"/>
      <c r="E2" s="190"/>
      <c r="F2" s="190"/>
      <c r="G2" s="190"/>
      <c r="H2" s="190"/>
      <c r="I2" s="190"/>
      <c r="J2" s="190"/>
      <c r="K2" s="89"/>
      <c r="L2" s="89"/>
      <c r="M2" s="89"/>
    </row>
    <row r="3" spans="2:14" ht="15.75">
      <c r="B3" s="190" t="s">
        <v>87</v>
      </c>
      <c r="C3" s="190"/>
      <c r="D3" s="190"/>
      <c r="E3" s="190"/>
      <c r="F3" s="190"/>
      <c r="G3" s="190"/>
      <c r="H3" s="190"/>
      <c r="I3" s="190"/>
      <c r="J3" s="190"/>
      <c r="K3" s="89"/>
      <c r="L3" s="89"/>
      <c r="M3" s="89"/>
    </row>
    <row r="4" spans="2:14" ht="15.75">
      <c r="B4" s="190" t="s">
        <v>88</v>
      </c>
      <c r="C4" s="190"/>
      <c r="D4" s="190"/>
      <c r="E4" s="190"/>
      <c r="F4" s="190"/>
      <c r="G4" s="190"/>
      <c r="H4" s="190"/>
      <c r="I4" s="190"/>
      <c r="J4" s="190"/>
      <c r="K4" s="89"/>
      <c r="L4" s="89"/>
      <c r="M4" s="89"/>
    </row>
    <row r="5" spans="2:14" ht="15.75">
      <c r="B5" s="190" t="s">
        <v>89</v>
      </c>
      <c r="C5" s="190"/>
      <c r="D5" s="190"/>
      <c r="E5" s="190"/>
      <c r="F5" s="190"/>
      <c r="G5" s="190"/>
      <c r="H5" s="190"/>
      <c r="I5" s="190"/>
      <c r="J5" s="190"/>
      <c r="K5" s="89"/>
      <c r="L5" s="89"/>
      <c r="M5" s="89"/>
    </row>
    <row r="6" spans="2:14" ht="15.75">
      <c r="B6" s="89"/>
      <c r="C6" s="89"/>
      <c r="D6" s="89"/>
      <c r="E6" s="89"/>
      <c r="F6" s="89"/>
      <c r="G6" s="89"/>
      <c r="H6" s="89"/>
      <c r="I6" s="90"/>
      <c r="J6" s="90"/>
      <c r="K6" s="91"/>
      <c r="L6" s="90"/>
      <c r="M6" s="90">
        <v>45930</v>
      </c>
    </row>
    <row r="7" spans="2:14" ht="31.5">
      <c r="B7" s="92" t="s">
        <v>90</v>
      </c>
      <c r="C7" s="92" t="s">
        <v>91</v>
      </c>
      <c r="D7" s="93" t="s">
        <v>92</v>
      </c>
      <c r="E7" s="93">
        <v>2017</v>
      </c>
      <c r="F7" s="92">
        <v>2018</v>
      </c>
      <c r="G7" s="92">
        <v>2019</v>
      </c>
      <c r="H7" s="92">
        <v>2020</v>
      </c>
      <c r="I7" s="94">
        <v>2021</v>
      </c>
      <c r="J7" s="92">
        <v>2022</v>
      </c>
      <c r="K7" s="92">
        <v>2023</v>
      </c>
      <c r="L7" s="95">
        <v>2024</v>
      </c>
      <c r="M7" s="96">
        <v>2025</v>
      </c>
    </row>
    <row r="8" spans="2:14">
      <c r="B8" s="100">
        <v>2112.0100000000002</v>
      </c>
      <c r="C8" s="101" t="s">
        <v>93</v>
      </c>
      <c r="D8" s="102">
        <f>SUM(E8:M8)</f>
        <v>0</v>
      </c>
      <c r="E8" s="102"/>
      <c r="F8" s="102"/>
      <c r="G8" s="102"/>
      <c r="H8" s="102"/>
      <c r="I8" s="102"/>
      <c r="J8" s="103"/>
      <c r="K8" s="102"/>
      <c r="L8" s="104"/>
      <c r="M8" s="105"/>
      <c r="N8" s="106"/>
    </row>
    <row r="9" spans="2:14">
      <c r="B9" s="100">
        <v>2112.04</v>
      </c>
      <c r="C9" s="101" t="s">
        <v>94</v>
      </c>
      <c r="D9" s="102">
        <f t="shared" ref="D9:D41" si="0">SUM(E9:M9)</f>
        <v>0</v>
      </c>
      <c r="E9" s="102"/>
      <c r="F9" s="102"/>
      <c r="G9" s="102"/>
      <c r="H9" s="102"/>
      <c r="I9" s="102"/>
      <c r="J9" s="103"/>
      <c r="K9" s="102"/>
      <c r="L9" s="104"/>
      <c r="M9" s="105"/>
      <c r="N9" s="106"/>
    </row>
    <row r="10" spans="2:14">
      <c r="B10" s="100">
        <v>2122.08</v>
      </c>
      <c r="C10" s="101" t="s">
        <v>95</v>
      </c>
      <c r="D10" s="102">
        <f t="shared" si="0"/>
        <v>0</v>
      </c>
      <c r="E10" s="102"/>
      <c r="F10" s="102"/>
      <c r="G10" s="102"/>
      <c r="H10" s="102"/>
      <c r="I10" s="102"/>
      <c r="J10" s="103"/>
      <c r="K10" s="102"/>
      <c r="L10" s="104"/>
      <c r="M10" s="105"/>
      <c r="N10" s="106"/>
    </row>
    <row r="11" spans="2:14">
      <c r="B11" s="100">
        <v>2122.06</v>
      </c>
      <c r="C11" s="101" t="s">
        <v>96</v>
      </c>
      <c r="D11" s="102">
        <f t="shared" si="0"/>
        <v>0</v>
      </c>
      <c r="E11" s="102"/>
      <c r="F11" s="102"/>
      <c r="G11" s="102"/>
      <c r="H11" s="102"/>
      <c r="I11" s="102"/>
      <c r="J11" s="103"/>
      <c r="K11" s="102"/>
      <c r="L11" s="104"/>
      <c r="M11" s="107"/>
      <c r="N11" s="106"/>
    </row>
    <row r="12" spans="2:14">
      <c r="B12" s="100">
        <v>2212</v>
      </c>
      <c r="C12" s="101" t="s">
        <v>97</v>
      </c>
      <c r="D12" s="102">
        <f>SUM(E12:M12)</f>
        <v>6587.15</v>
      </c>
      <c r="E12" s="102"/>
      <c r="F12" s="102"/>
      <c r="G12" s="102"/>
      <c r="H12" s="102"/>
      <c r="I12" s="102"/>
      <c r="J12" s="103"/>
      <c r="K12" s="102"/>
      <c r="L12" s="108"/>
      <c r="M12" s="109">
        <v>6587.15</v>
      </c>
      <c r="N12" s="106"/>
    </row>
    <row r="13" spans="2:14">
      <c r="B13" s="100">
        <v>2231</v>
      </c>
      <c r="C13" s="101" t="s">
        <v>98</v>
      </c>
      <c r="D13" s="102">
        <f t="shared" si="0"/>
        <v>0</v>
      </c>
      <c r="E13" s="102"/>
      <c r="F13" s="102"/>
      <c r="G13" s="102"/>
      <c r="H13" s="102"/>
      <c r="I13" s="102"/>
      <c r="J13" s="103"/>
      <c r="K13" s="102"/>
      <c r="L13" s="104"/>
      <c r="M13" s="107"/>
      <c r="N13" s="106"/>
    </row>
    <row r="14" spans="2:14">
      <c r="B14" s="100">
        <v>2242</v>
      </c>
      <c r="C14" s="101" t="s">
        <v>99</v>
      </c>
      <c r="D14" s="102">
        <f t="shared" si="0"/>
        <v>0</v>
      </c>
      <c r="E14" s="102"/>
      <c r="F14" s="102"/>
      <c r="G14" s="102"/>
      <c r="H14" s="102"/>
      <c r="I14" s="102"/>
      <c r="J14" s="103"/>
      <c r="K14" s="102"/>
      <c r="L14" s="110"/>
      <c r="M14" s="107"/>
      <c r="N14" s="106"/>
    </row>
    <row r="15" spans="2:14">
      <c r="B15" s="100">
        <v>2254</v>
      </c>
      <c r="C15" s="101" t="s">
        <v>100</v>
      </c>
      <c r="D15" s="102">
        <f t="shared" si="0"/>
        <v>0</v>
      </c>
      <c r="E15" s="102"/>
      <c r="F15" s="102"/>
      <c r="G15" s="102"/>
      <c r="H15" s="102"/>
      <c r="I15" s="102"/>
      <c r="J15" s="103"/>
      <c r="K15" s="102"/>
      <c r="L15" s="104"/>
      <c r="M15" s="107"/>
      <c r="N15" s="106"/>
    </row>
    <row r="16" spans="2:14">
      <c r="B16" s="100">
        <v>2251</v>
      </c>
      <c r="C16" s="101" t="s">
        <v>101</v>
      </c>
      <c r="D16" s="102">
        <f t="shared" si="0"/>
        <v>0</v>
      </c>
      <c r="E16" s="102"/>
      <c r="F16" s="102"/>
      <c r="G16" s="102"/>
      <c r="H16" s="102"/>
      <c r="I16" s="102"/>
      <c r="J16" s="102"/>
      <c r="K16" s="102"/>
      <c r="L16" s="104"/>
      <c r="M16" s="105"/>
      <c r="N16" s="106"/>
    </row>
    <row r="17" spans="2:14">
      <c r="B17" s="100">
        <v>2282</v>
      </c>
      <c r="C17" s="101" t="s">
        <v>102</v>
      </c>
      <c r="D17" s="102">
        <f t="shared" si="0"/>
        <v>0</v>
      </c>
      <c r="E17" s="102"/>
      <c r="F17" s="102"/>
      <c r="G17" s="102"/>
      <c r="H17" s="102"/>
      <c r="I17" s="102"/>
      <c r="J17" s="102"/>
      <c r="K17" s="102"/>
      <c r="L17" s="104"/>
      <c r="M17" s="105"/>
      <c r="N17" s="106"/>
    </row>
    <row r="18" spans="2:14">
      <c r="B18" s="100">
        <v>2272</v>
      </c>
      <c r="C18" s="101" t="s">
        <v>103</v>
      </c>
      <c r="D18" s="102">
        <f>SUM(E18:M18)</f>
        <v>25250</v>
      </c>
      <c r="E18" s="102">
        <v>23600</v>
      </c>
      <c r="F18" s="102"/>
      <c r="G18" s="102"/>
      <c r="H18" s="102">
        <v>1650</v>
      </c>
      <c r="I18" s="102"/>
      <c r="J18" s="102"/>
      <c r="K18" s="102"/>
      <c r="L18" s="104"/>
      <c r="M18" s="111"/>
      <c r="N18" s="106"/>
    </row>
    <row r="19" spans="2:14">
      <c r="B19" s="100">
        <v>265</v>
      </c>
      <c r="C19" s="101" t="s">
        <v>104</v>
      </c>
      <c r="D19" s="102">
        <f t="shared" si="0"/>
        <v>0</v>
      </c>
      <c r="E19" s="102"/>
      <c r="F19" s="102"/>
      <c r="G19" s="102"/>
      <c r="H19" s="102"/>
      <c r="I19" s="102"/>
      <c r="J19" s="102"/>
      <c r="K19" s="102"/>
      <c r="L19" s="104"/>
      <c r="M19" s="105"/>
      <c r="N19" s="106"/>
    </row>
    <row r="20" spans="2:14">
      <c r="B20" s="100">
        <v>2271</v>
      </c>
      <c r="C20" s="101" t="s">
        <v>105</v>
      </c>
      <c r="D20" s="102">
        <f t="shared" si="0"/>
        <v>0</v>
      </c>
      <c r="E20" s="102"/>
      <c r="F20" s="102"/>
      <c r="G20" s="102"/>
      <c r="H20" s="102"/>
      <c r="I20" s="102"/>
      <c r="J20" s="102"/>
      <c r="K20" s="102"/>
      <c r="L20" s="104"/>
      <c r="M20" s="105"/>
      <c r="N20" s="106"/>
    </row>
    <row r="21" spans="2:14">
      <c r="B21" s="100">
        <v>2712.02</v>
      </c>
      <c r="C21" s="101" t="s">
        <v>106</v>
      </c>
      <c r="D21" s="102">
        <f t="shared" si="0"/>
        <v>0</v>
      </c>
      <c r="E21" s="102"/>
      <c r="F21" s="102"/>
      <c r="G21" s="102"/>
      <c r="H21" s="102"/>
      <c r="I21" s="102"/>
      <c r="J21" s="102"/>
      <c r="K21" s="102"/>
      <c r="L21" s="112"/>
      <c r="M21" s="111"/>
      <c r="N21" s="106"/>
    </row>
    <row r="22" spans="2:14">
      <c r="B22" s="100">
        <v>2322</v>
      </c>
      <c r="C22" s="101" t="s">
        <v>107</v>
      </c>
      <c r="D22" s="102">
        <f t="shared" si="0"/>
        <v>26833.200000000001</v>
      </c>
      <c r="E22" s="102"/>
      <c r="F22" s="102"/>
      <c r="G22" s="102"/>
      <c r="H22" s="102"/>
      <c r="I22" s="102"/>
      <c r="J22" s="102"/>
      <c r="K22" s="102"/>
      <c r="L22" s="112"/>
      <c r="M22" s="111">
        <v>26833.200000000001</v>
      </c>
      <c r="N22" s="106"/>
    </row>
    <row r="23" spans="2:14" ht="16.5">
      <c r="B23" s="100">
        <v>2396</v>
      </c>
      <c r="C23" s="101" t="s">
        <v>108</v>
      </c>
      <c r="D23" s="102">
        <f>SUM(E23:M23)</f>
        <v>9980</v>
      </c>
      <c r="E23" s="102">
        <v>9980</v>
      </c>
      <c r="F23" s="102"/>
      <c r="G23" s="102"/>
      <c r="H23" s="102"/>
      <c r="I23" s="102"/>
      <c r="J23" s="102"/>
      <c r="K23" s="98"/>
      <c r="L23" s="113"/>
      <c r="M23" s="111"/>
      <c r="N23" s="106"/>
    </row>
    <row r="24" spans="2:14">
      <c r="B24" s="100">
        <v>2311</v>
      </c>
      <c r="C24" s="101" t="s">
        <v>109</v>
      </c>
      <c r="D24" s="102">
        <f>SUM(E24:M24)</f>
        <v>53033</v>
      </c>
      <c r="E24" s="102">
        <v>53033</v>
      </c>
      <c r="F24" s="97"/>
      <c r="G24" s="97"/>
      <c r="H24" s="97"/>
      <c r="I24" s="97"/>
      <c r="J24" s="102"/>
      <c r="K24" s="102"/>
      <c r="L24" s="108"/>
      <c r="M24" s="111"/>
      <c r="N24" s="106"/>
    </row>
    <row r="25" spans="2:14">
      <c r="B25" s="100">
        <v>2292.0100000000002</v>
      </c>
      <c r="C25" s="101" t="s">
        <v>110</v>
      </c>
      <c r="D25" s="102">
        <f t="shared" si="0"/>
        <v>0</v>
      </c>
      <c r="E25" s="102"/>
      <c r="F25" s="97"/>
      <c r="G25" s="97"/>
      <c r="H25" s="97"/>
      <c r="I25" s="97"/>
      <c r="J25" s="102"/>
      <c r="K25" s="102"/>
      <c r="L25" s="108"/>
      <c r="M25" s="105"/>
      <c r="N25" s="106"/>
    </row>
    <row r="26" spans="2:14" ht="16.5">
      <c r="B26" s="100">
        <v>2392</v>
      </c>
      <c r="C26" s="101" t="s">
        <v>111</v>
      </c>
      <c r="D26" s="102">
        <f t="shared" si="0"/>
        <v>0</v>
      </c>
      <c r="E26" s="102"/>
      <c r="F26" s="102"/>
      <c r="G26" s="102"/>
      <c r="H26" s="102"/>
      <c r="I26" s="102"/>
      <c r="J26" s="98"/>
      <c r="K26" s="98"/>
      <c r="L26" s="108"/>
      <c r="M26" s="105"/>
      <c r="N26" s="106"/>
    </row>
    <row r="27" spans="2:14">
      <c r="B27" s="100">
        <v>233</v>
      </c>
      <c r="C27" s="101" t="s">
        <v>112</v>
      </c>
      <c r="D27" s="102">
        <f t="shared" si="0"/>
        <v>32160</v>
      </c>
      <c r="E27" s="102">
        <v>2960</v>
      </c>
      <c r="F27" s="102"/>
      <c r="G27" s="102"/>
      <c r="H27" s="102"/>
      <c r="I27" s="102"/>
      <c r="J27" s="102">
        <v>29200</v>
      </c>
      <c r="K27" s="102"/>
      <c r="L27" s="108"/>
      <c r="M27" s="111"/>
      <c r="N27" s="106"/>
    </row>
    <row r="28" spans="2:14">
      <c r="B28" s="100">
        <v>222</v>
      </c>
      <c r="C28" s="101" t="s">
        <v>113</v>
      </c>
      <c r="D28" s="102">
        <f t="shared" si="0"/>
        <v>27968</v>
      </c>
      <c r="E28" s="102">
        <v>27968</v>
      </c>
      <c r="F28" s="102"/>
      <c r="G28" s="102"/>
      <c r="H28" s="102"/>
      <c r="I28" s="102"/>
      <c r="J28" s="102"/>
      <c r="K28" s="102"/>
      <c r="L28" s="108"/>
      <c r="M28" s="105"/>
      <c r="N28" s="106"/>
    </row>
    <row r="29" spans="2:14">
      <c r="B29" s="100">
        <v>2341</v>
      </c>
      <c r="C29" s="101" t="s">
        <v>114</v>
      </c>
      <c r="D29" s="102">
        <f t="shared" si="0"/>
        <v>149984.5</v>
      </c>
      <c r="E29" s="102"/>
      <c r="F29" s="102"/>
      <c r="G29" s="97">
        <v>54113.4</v>
      </c>
      <c r="H29" s="97">
        <v>47645.3</v>
      </c>
      <c r="I29" s="102"/>
      <c r="J29" s="102"/>
      <c r="K29" s="102"/>
      <c r="L29" s="108"/>
      <c r="M29" s="111">
        <v>48225.8</v>
      </c>
      <c r="N29" s="106"/>
    </row>
    <row r="30" spans="2:14" ht="16.5">
      <c r="B30" s="100">
        <v>2393</v>
      </c>
      <c r="C30" s="101" t="s">
        <v>115</v>
      </c>
      <c r="D30" s="102">
        <f t="shared" si="0"/>
        <v>34506</v>
      </c>
      <c r="E30" s="102">
        <v>34506</v>
      </c>
      <c r="F30" s="102"/>
      <c r="G30" s="102"/>
      <c r="H30" s="102"/>
      <c r="I30" s="102"/>
      <c r="J30" s="102"/>
      <c r="K30" s="98"/>
      <c r="L30" s="108"/>
      <c r="M30" s="111"/>
      <c r="N30" s="106"/>
    </row>
    <row r="31" spans="2:14" ht="16.5">
      <c r="B31" s="100">
        <v>2372</v>
      </c>
      <c r="C31" s="101" t="s">
        <v>116</v>
      </c>
      <c r="D31" s="102">
        <f>SUM(E31:M31)</f>
        <v>47144.24</v>
      </c>
      <c r="E31" s="102">
        <v>47144.24</v>
      </c>
      <c r="F31" s="102"/>
      <c r="G31" s="102"/>
      <c r="H31" s="102"/>
      <c r="I31" s="102"/>
      <c r="J31" s="98"/>
      <c r="K31" s="102"/>
      <c r="L31" s="108"/>
      <c r="M31" s="114"/>
      <c r="N31" s="106"/>
    </row>
    <row r="32" spans="2:14" ht="16.5">
      <c r="B32" s="100">
        <v>2372.0500000000002</v>
      </c>
      <c r="C32" s="101" t="s">
        <v>117</v>
      </c>
      <c r="D32" s="102">
        <f t="shared" si="0"/>
        <v>6723.26</v>
      </c>
      <c r="E32" s="102"/>
      <c r="F32" s="102"/>
      <c r="G32" s="102"/>
      <c r="H32" s="102"/>
      <c r="I32" s="102"/>
      <c r="J32" s="98"/>
      <c r="K32" s="102">
        <v>6723.26</v>
      </c>
      <c r="L32" s="108"/>
      <c r="M32" s="111"/>
      <c r="N32" s="106"/>
    </row>
    <row r="33" spans="2:14" ht="16.5">
      <c r="B33" s="100">
        <v>2372.09</v>
      </c>
      <c r="C33" s="101" t="s">
        <v>118</v>
      </c>
      <c r="D33" s="102">
        <f t="shared" si="0"/>
        <v>0</v>
      </c>
      <c r="E33" s="102"/>
      <c r="F33" s="102"/>
      <c r="G33" s="102"/>
      <c r="H33" s="102"/>
      <c r="I33" s="102"/>
      <c r="J33" s="98"/>
      <c r="K33" s="98"/>
      <c r="L33" s="108"/>
      <c r="M33" s="111"/>
      <c r="N33" s="106"/>
    </row>
    <row r="34" spans="2:14" ht="16.5">
      <c r="B34" s="100">
        <v>2355</v>
      </c>
      <c r="C34" s="101" t="s">
        <v>119</v>
      </c>
      <c r="D34" s="102">
        <f>SUM(E34:M34)</f>
        <v>25732</v>
      </c>
      <c r="E34" s="102">
        <v>25732</v>
      </c>
      <c r="F34" s="102"/>
      <c r="G34" s="102"/>
      <c r="H34" s="102"/>
      <c r="I34" s="102"/>
      <c r="J34" s="98"/>
      <c r="K34" s="98"/>
      <c r="L34" s="108"/>
      <c r="M34" s="109"/>
      <c r="N34" s="106"/>
    </row>
    <row r="35" spans="2:14">
      <c r="B35" s="115">
        <v>2371.0100000000002</v>
      </c>
      <c r="C35" s="116" t="s">
        <v>120</v>
      </c>
      <c r="D35" s="102">
        <f t="shared" si="0"/>
        <v>0</v>
      </c>
      <c r="E35" s="102"/>
      <c r="F35" s="103"/>
      <c r="G35" s="103"/>
      <c r="H35" s="103"/>
      <c r="I35" s="103"/>
      <c r="J35" s="102"/>
      <c r="K35" s="103"/>
      <c r="L35" s="108"/>
      <c r="M35" s="109"/>
      <c r="N35" s="106"/>
    </row>
    <row r="36" spans="2:14" ht="16.5">
      <c r="B36" s="115">
        <v>2371.02</v>
      </c>
      <c r="C36" s="116" t="s">
        <v>121</v>
      </c>
      <c r="D36" s="102">
        <f t="shared" si="0"/>
        <v>0</v>
      </c>
      <c r="E36" s="102"/>
      <c r="F36" s="103"/>
      <c r="G36" s="103"/>
      <c r="H36" s="103"/>
      <c r="I36" s="103"/>
      <c r="J36" s="98"/>
      <c r="K36" s="103"/>
      <c r="L36" s="108"/>
      <c r="M36" s="109"/>
      <c r="N36" s="106"/>
    </row>
    <row r="37" spans="2:14" ht="16.5">
      <c r="B37" s="115">
        <v>2371.04</v>
      </c>
      <c r="C37" s="116" t="s">
        <v>122</v>
      </c>
      <c r="D37" s="102">
        <f>SUM(E37:M37)</f>
        <v>0</v>
      </c>
      <c r="E37" s="102"/>
      <c r="F37" s="103"/>
      <c r="G37" s="103"/>
      <c r="H37" s="103"/>
      <c r="I37" s="103"/>
      <c r="J37" s="98"/>
      <c r="K37" s="103"/>
      <c r="L37" s="108"/>
      <c r="M37" s="111"/>
      <c r="N37" s="106"/>
    </row>
    <row r="38" spans="2:14" ht="16.5">
      <c r="B38" s="100">
        <v>2391.0100000000002</v>
      </c>
      <c r="C38" s="101" t="s">
        <v>123</v>
      </c>
      <c r="D38" s="102">
        <f>SUM(E38:M38)</f>
        <v>30740</v>
      </c>
      <c r="E38" s="102">
        <v>30740</v>
      </c>
      <c r="F38" s="102"/>
      <c r="G38" s="102"/>
      <c r="H38" s="102"/>
      <c r="I38" s="102"/>
      <c r="J38" s="98"/>
      <c r="K38" s="98"/>
      <c r="L38" s="108"/>
      <c r="M38" s="111"/>
      <c r="N38" s="106"/>
    </row>
    <row r="39" spans="2:14">
      <c r="B39" s="100">
        <v>261</v>
      </c>
      <c r="C39" s="101" t="s">
        <v>124</v>
      </c>
      <c r="D39" s="102">
        <f>SUM(E39:M39)</f>
        <v>44000</v>
      </c>
      <c r="E39" s="102"/>
      <c r="F39" s="102">
        <v>44000</v>
      </c>
      <c r="G39" s="102"/>
      <c r="H39" s="102"/>
      <c r="I39" s="102"/>
      <c r="J39" s="102"/>
      <c r="K39" s="102"/>
      <c r="L39" s="108"/>
      <c r="M39" s="109"/>
      <c r="N39" s="106"/>
    </row>
    <row r="40" spans="2:14">
      <c r="B40" s="100">
        <v>2631</v>
      </c>
      <c r="C40" s="101" t="s">
        <v>125</v>
      </c>
      <c r="D40" s="102">
        <f t="shared" si="0"/>
        <v>0</v>
      </c>
      <c r="E40" s="102"/>
      <c r="F40" s="102"/>
      <c r="G40" s="102"/>
      <c r="H40" s="102"/>
      <c r="I40" s="102"/>
      <c r="J40" s="102"/>
      <c r="K40" s="102"/>
      <c r="L40" s="108"/>
      <c r="M40" s="109"/>
      <c r="N40" s="106"/>
    </row>
    <row r="41" spans="2:14">
      <c r="B41" s="100">
        <v>2632</v>
      </c>
      <c r="C41" s="101" t="s">
        <v>126</v>
      </c>
      <c r="D41" s="102">
        <f t="shared" si="0"/>
        <v>0</v>
      </c>
      <c r="E41" s="102"/>
      <c r="F41" s="102"/>
      <c r="G41" s="102"/>
      <c r="H41" s="102"/>
      <c r="I41" s="102"/>
      <c r="J41" s="102"/>
      <c r="K41" s="102"/>
      <c r="L41" s="117"/>
      <c r="M41" s="118"/>
      <c r="N41" s="106"/>
    </row>
    <row r="42" spans="2:14">
      <c r="B42" s="119"/>
      <c r="C42" s="120" t="s">
        <v>127</v>
      </c>
      <c r="D42" s="121">
        <f>SUM(E42:M42)</f>
        <v>520641.35</v>
      </c>
      <c r="E42" s="121">
        <f t="shared" ref="E42:K42" si="1">SUM(E8:E41)</f>
        <v>255663.24</v>
      </c>
      <c r="F42" s="121">
        <f t="shared" si="1"/>
        <v>44000</v>
      </c>
      <c r="G42" s="121">
        <f t="shared" si="1"/>
        <v>54113.4</v>
      </c>
      <c r="H42" s="121">
        <f t="shared" si="1"/>
        <v>49295.3</v>
      </c>
      <c r="I42" s="121">
        <f t="shared" si="1"/>
        <v>0</v>
      </c>
      <c r="J42" s="121">
        <f t="shared" si="1"/>
        <v>29200</v>
      </c>
      <c r="K42" s="121">
        <f t="shared" si="1"/>
        <v>6723.26</v>
      </c>
      <c r="L42" s="122">
        <f>SUM(L8:L41)</f>
        <v>0</v>
      </c>
      <c r="M42" s="122">
        <f>SUM(M8:M41)</f>
        <v>81646.149999999994</v>
      </c>
      <c r="N42" s="106"/>
    </row>
    <row r="43" spans="2:14">
      <c r="B43" s="123"/>
      <c r="C43" s="101" t="s">
        <v>128</v>
      </c>
      <c r="D43" s="102"/>
      <c r="E43" s="102"/>
      <c r="F43" s="102">
        <v>0</v>
      </c>
      <c r="G43" s="124"/>
      <c r="H43" s="124"/>
      <c r="I43" s="125">
        <v>0</v>
      </c>
      <c r="J43" s="126"/>
      <c r="K43" s="126">
        <v>0</v>
      </c>
      <c r="L43" s="127"/>
      <c r="M43" s="126"/>
      <c r="N43" s="106"/>
    </row>
    <row r="44" spans="2:14">
      <c r="B44" s="191" t="s">
        <v>129</v>
      </c>
      <c r="C44" s="191"/>
      <c r="D44" s="121">
        <f>SUM(E44:M44)</f>
        <v>520641.35</v>
      </c>
      <c r="E44" s="121">
        <f t="shared" ref="E44:J44" si="2">SUM(E42:E43)</f>
        <v>255663.24</v>
      </c>
      <c r="F44" s="121">
        <f t="shared" si="2"/>
        <v>44000</v>
      </c>
      <c r="G44" s="128">
        <f t="shared" si="2"/>
        <v>54113.4</v>
      </c>
      <c r="H44" s="128">
        <f t="shared" si="2"/>
        <v>49295.3</v>
      </c>
      <c r="I44" s="129">
        <f t="shared" si="2"/>
        <v>0</v>
      </c>
      <c r="J44" s="130">
        <f t="shared" si="2"/>
        <v>29200</v>
      </c>
      <c r="K44" s="130">
        <f>SUM(K42:K43)</f>
        <v>6723.26</v>
      </c>
      <c r="L44" s="122">
        <f>SUM(L42:L43)</f>
        <v>0</v>
      </c>
      <c r="M44" s="122">
        <f>SUM(M42:M43)</f>
        <v>81646.149999999994</v>
      </c>
      <c r="N44" s="106"/>
    </row>
    <row r="45" spans="2:14">
      <c r="B45" s="131"/>
      <c r="C45" s="131"/>
      <c r="D45" s="132"/>
      <c r="E45" s="132"/>
      <c r="F45" s="132"/>
      <c r="G45" s="133"/>
      <c r="H45" s="133"/>
      <c r="I45" s="134"/>
      <c r="J45" s="135"/>
      <c r="K45" s="135"/>
      <c r="L45" s="136"/>
      <c r="M45" s="137"/>
      <c r="N45" s="106"/>
    </row>
    <row r="46" spans="2:14">
      <c r="B46" s="138"/>
      <c r="C46" s="138"/>
      <c r="D46" s="139"/>
      <c r="E46" s="139"/>
      <c r="F46" s="139"/>
      <c r="G46" s="140"/>
      <c r="H46" s="140"/>
      <c r="I46" s="141"/>
      <c r="J46" s="142"/>
      <c r="K46" s="142"/>
      <c r="L46" s="143"/>
      <c r="M46" s="144"/>
      <c r="N46" s="106"/>
    </row>
    <row r="47" spans="2:14">
      <c r="B47" s="99" t="s">
        <v>3</v>
      </c>
      <c r="C47" s="106"/>
      <c r="D47" s="106"/>
      <c r="E47" s="189" t="s">
        <v>130</v>
      </c>
      <c r="F47" s="189"/>
      <c r="G47" s="106"/>
      <c r="H47" s="106"/>
      <c r="I47" s="145"/>
      <c r="J47" s="106" t="s">
        <v>131</v>
      </c>
      <c r="K47" s="146"/>
      <c r="L47" s="106"/>
      <c r="M47" s="106"/>
      <c r="N47" s="106"/>
    </row>
    <row r="48" spans="2:14">
      <c r="B48" s="184" t="s">
        <v>151</v>
      </c>
      <c r="C48" s="184"/>
      <c r="D48" s="147"/>
      <c r="E48" s="185" t="s">
        <v>136</v>
      </c>
      <c r="F48" s="185"/>
      <c r="G48" s="63"/>
      <c r="H48" s="106"/>
      <c r="I48" s="145"/>
      <c r="J48" s="186" t="s">
        <v>132</v>
      </c>
      <c r="K48" s="186"/>
      <c r="L48" s="106"/>
      <c r="M48" s="106"/>
      <c r="N48" s="106"/>
    </row>
    <row r="49" spans="2:14">
      <c r="B49" s="187" t="s">
        <v>152</v>
      </c>
      <c r="C49" s="187"/>
      <c r="D49" s="106" t="s">
        <v>133</v>
      </c>
      <c r="E49" s="188" t="s">
        <v>134</v>
      </c>
      <c r="F49" s="188"/>
      <c r="G49" s="106"/>
      <c r="H49" s="148"/>
      <c r="I49" s="148"/>
      <c r="J49" s="149" t="s">
        <v>135</v>
      </c>
      <c r="K49" s="147"/>
      <c r="L49" s="106"/>
      <c r="M49" s="106"/>
      <c r="N49" s="106"/>
    </row>
    <row r="50" spans="2:14">
      <c r="B50" s="106"/>
      <c r="C50" s="106"/>
      <c r="D50" s="106"/>
      <c r="E50" s="106"/>
      <c r="F50" s="106"/>
      <c r="G50" s="106"/>
      <c r="H50" s="106"/>
      <c r="I50" s="106"/>
      <c r="J50" s="106"/>
      <c r="K50" s="106"/>
      <c r="L50" s="106"/>
      <c r="M50" s="106"/>
      <c r="N50" s="106"/>
    </row>
  </sheetData>
  <mergeCells count="11">
    <mergeCell ref="E47:F47"/>
    <mergeCell ref="B2:J2"/>
    <mergeCell ref="B3:J3"/>
    <mergeCell ref="B4:J4"/>
    <mergeCell ref="B5:J5"/>
    <mergeCell ref="B44:C44"/>
    <mergeCell ref="B48:C48"/>
    <mergeCell ref="E48:F48"/>
    <mergeCell ref="J48:K48"/>
    <mergeCell ref="B49:C49"/>
    <mergeCell ref="E49:F49"/>
  </mergeCells>
  <pageMargins left="0.25" right="0.25" top="0.75" bottom="0.75" header="0.3" footer="0.3"/>
  <pageSetup paperSize="9" scale="65" orientation="landscape" horizontalDpi="360" verticalDpi="36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DEUDA X SUPLIDOR</vt:lpstr>
      <vt:lpstr>DEUDA X PERIODO</vt:lpstr>
      <vt:lpstr>DEUDA X FACTURA</vt:lpstr>
      <vt:lpstr>DEUDA X OBJETO DE GASTO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Mayelin Mendez</dc:creator>
  <cp:lastModifiedBy>CONTABILIDAD-AUX</cp:lastModifiedBy>
  <cp:lastPrinted>2025-10-03T15:38:56Z</cp:lastPrinted>
  <dcterms:created xsi:type="dcterms:W3CDTF">2022-04-28T15:08:26Z</dcterms:created>
  <dcterms:modified xsi:type="dcterms:W3CDTF">2025-10-03T16:02:10Z</dcterms:modified>
</cp:coreProperties>
</file>