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1\Desktop\DEUDA NUEVO FORMATO\"/>
    </mc:Choice>
  </mc:AlternateContent>
  <bookViews>
    <workbookView xWindow="0" yWindow="0" windowWidth="15360" windowHeight="7755" firstSheet="2" activeTab="3"/>
  </bookViews>
  <sheets>
    <sheet name="DEUDA X SUPLIDOR" sheetId="1" r:id="rId1"/>
    <sheet name="DEUDA X PERIODO" sheetId="4" r:id="rId2"/>
    <sheet name="DEUDA X FACTURA" sheetId="5" r:id="rId3"/>
    <sheet name="DEUDA X OBJETO DE GASTO" sheetId="6" r:id="rId4"/>
  </sheets>
  <externalReferences>
    <externalReference r:id="rId5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22" i="1"/>
  <c r="G12" i="1"/>
  <c r="G9" i="1"/>
  <c r="G11" i="1"/>
  <c r="G8" i="1"/>
  <c r="G13" i="1"/>
  <c r="G13" i="5"/>
  <c r="G10" i="5" l="1"/>
  <c r="G11" i="5" l="1"/>
  <c r="F25" i="5" l="1"/>
  <c r="G33" i="5" s="1"/>
  <c r="M42" i="6" l="1"/>
  <c r="M44" i="6" s="1"/>
  <c r="L42" i="6"/>
  <c r="L44" i="6" s="1"/>
  <c r="K42" i="6"/>
  <c r="K44" i="6" s="1"/>
  <c r="J42" i="6"/>
  <c r="J44" i="6" s="1"/>
  <c r="I42" i="6"/>
  <c r="I44" i="6" s="1"/>
  <c r="H42" i="6"/>
  <c r="H44" i="6" s="1"/>
  <c r="G42" i="6"/>
  <c r="G44" i="6" s="1"/>
  <c r="F42" i="6"/>
  <c r="F44" i="6" s="1"/>
  <c r="E42" i="6"/>
  <c r="E44" i="6" s="1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42" i="6" l="1"/>
  <c r="D44" i="6"/>
  <c r="G23" i="5" l="1"/>
  <c r="G22" i="5"/>
  <c r="G21" i="5"/>
  <c r="G20" i="5"/>
  <c r="G17" i="5" l="1"/>
  <c r="G15" i="5"/>
  <c r="G14" i="5"/>
  <c r="G12" i="5"/>
  <c r="G9" i="5"/>
  <c r="G35" i="5" l="1"/>
  <c r="K19" i="4"/>
  <c r="K12" i="4"/>
  <c r="K13" i="4"/>
  <c r="K14" i="4"/>
  <c r="K15" i="4"/>
  <c r="K16" i="4"/>
  <c r="K17" i="4"/>
  <c r="K18" i="4"/>
  <c r="K20" i="4"/>
  <c r="K21" i="4"/>
  <c r="K8" i="4"/>
  <c r="J22" i="4"/>
  <c r="I22" i="4"/>
  <c r="G14" i="1" l="1"/>
  <c r="G15" i="1"/>
  <c r="G16" i="1"/>
  <c r="G17" i="1"/>
  <c r="G18" i="1"/>
  <c r="G19" i="1"/>
  <c r="G20" i="1"/>
  <c r="G21" i="1"/>
  <c r="F35" i="5" l="1"/>
  <c r="H22" i="4"/>
  <c r="G22" i="4"/>
  <c r="F22" i="4"/>
  <c r="E22" i="4"/>
  <c r="D22" i="4"/>
  <c r="C22" i="4"/>
  <c r="K22" i="4" l="1"/>
  <c r="F22" i="1"/>
  <c r="E22" i="1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4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<sst xmlns="http://schemas.openxmlformats.org/spreadsheetml/2006/main" count="217" uniqueCount="150">
  <si>
    <t>Director General</t>
  </si>
  <si>
    <t>Administrador</t>
  </si>
  <si>
    <t xml:space="preserve">REVISADO POR: </t>
  </si>
  <si>
    <t>PREPARADO POR:</t>
  </si>
  <si>
    <t xml:space="preserve">TOTAL GENERAL </t>
  </si>
  <si>
    <t>MONTO AÑOS ANTERIORES</t>
  </si>
  <si>
    <t>FUENTE DE FINANCIAMIENTO</t>
  </si>
  <si>
    <t xml:space="preserve">CONCEPTO DE COMPRA ( BREVE DESCRIPCION ) </t>
  </si>
  <si>
    <t xml:space="preserve">NOMBRES PROVEEDOR  </t>
  </si>
  <si>
    <t>NO</t>
  </si>
  <si>
    <t xml:space="preserve">DIRECCION DE FISCALIZACION Y CONTROL </t>
  </si>
  <si>
    <t xml:space="preserve">SERVICIO NACIONAL DE SALUD </t>
  </si>
  <si>
    <t xml:space="preserve">TOTAL ADEUDADO </t>
  </si>
  <si>
    <t xml:space="preserve">Total General </t>
  </si>
  <si>
    <t>MONTO ENE-DIC 2025</t>
  </si>
  <si>
    <t>COMPROMISO DE DEUDAS 2025</t>
  </si>
  <si>
    <t>No.</t>
  </si>
  <si>
    <t>ESTABLECIMIENTOS</t>
  </si>
  <si>
    <t>PERIODOS</t>
  </si>
  <si>
    <t>Total</t>
  </si>
  <si>
    <r>
      <rPr>
        <b/>
        <sz val="11"/>
        <color rgb="FF000000"/>
        <rFont val="Aptos Narrow"/>
        <family val="2"/>
      </rPr>
      <t>≤</t>
    </r>
    <r>
      <rPr>
        <b/>
        <sz val="11"/>
        <color rgb="FF000000"/>
        <rFont val="Calibri"/>
        <family val="2"/>
      </rPr>
      <t>2014</t>
    </r>
  </si>
  <si>
    <t>2015-2019</t>
  </si>
  <si>
    <t>Republica Dominicana</t>
  </si>
  <si>
    <t>SERVICIO NACIONAL DE SALUD</t>
  </si>
  <si>
    <t>Fecha</t>
  </si>
  <si>
    <t>NO. ORDEN COMPRA</t>
  </si>
  <si>
    <t>No. De Factura (NCF)</t>
  </si>
  <si>
    <t>CONCEPTO</t>
  </si>
  <si>
    <t>Valor</t>
  </si>
  <si>
    <t>B1500000048</t>
  </si>
  <si>
    <t>Auto Repuestos Real, S.R.L.</t>
  </si>
  <si>
    <t>Banda de Frenos y Líquido de Frenos Wagmer</t>
  </si>
  <si>
    <t>Reactivos</t>
  </si>
  <si>
    <t>Cruz Ayala</t>
  </si>
  <si>
    <t>Productos Químicos y Conexos</t>
  </si>
  <si>
    <t>Dimega, S.A.</t>
  </si>
  <si>
    <t>Cateter, ambrozol, Ranitidina y Ceftriazona</t>
  </si>
  <si>
    <t>DC Electromedicina</t>
  </si>
  <si>
    <t>Manubio de lavadora, válvula reacondicionada, mant.y reparación de lavadora</t>
  </si>
  <si>
    <t>Impresos Juan Carlos Abreu</t>
  </si>
  <si>
    <t>Recetarios.</t>
  </si>
  <si>
    <t>Tal.de Recetarios, Tarjetas de citas y libros de emergencia.</t>
  </si>
  <si>
    <t>B1500000241</t>
  </si>
  <si>
    <t>Mediprome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</si>
  <si>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</si>
  <si>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</si>
  <si>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</si>
  <si>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</si>
  <si>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</si>
  <si>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B1500000855</t>
  </si>
  <si>
    <t>Mini Market Chiqui</t>
  </si>
  <si>
    <t>Artículos desechables y servilletas</t>
  </si>
  <si>
    <t>Mueblería Roquelín</t>
  </si>
  <si>
    <t>Aire Acondicionado (Dos)</t>
  </si>
  <si>
    <t>B1500000246</t>
  </si>
  <si>
    <t>Oliver exterminating</t>
  </si>
  <si>
    <t>Serv.de Fumigación</t>
  </si>
  <si>
    <t>Supermercado Premium</t>
  </si>
  <si>
    <t>Artículos de Plásticos</t>
  </si>
  <si>
    <t>Artículos de Limpieza</t>
  </si>
  <si>
    <t>Artículos de Papel</t>
  </si>
  <si>
    <t>Artículos eléctricos</t>
  </si>
  <si>
    <t>Alimentos para personas</t>
  </si>
  <si>
    <t>Cándado Yaco # 60</t>
  </si>
  <si>
    <t>Bombillos y focos</t>
  </si>
  <si>
    <t>Artículos de limpieza</t>
  </si>
  <si>
    <t>Artículos de plásticos</t>
  </si>
  <si>
    <t>Sub-Total Deuda RD$</t>
  </si>
  <si>
    <t>HOSPITAL MUNICIPAL FANTINO SERV.REGIONAL DE SALUD CIBAO SUR  R-2</t>
  </si>
  <si>
    <t>ESTABLECIMIENTO:  HOSPITAL MUNICIPAL FANTINO</t>
  </si>
  <si>
    <t>Repuestos Real, S.R.L.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</si>
  <si>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</si>
  <si>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</si>
  <si>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</si>
  <si>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</si>
  <si>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</si>
  <si>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</si>
  <si>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Articulos desechables y servilletas</t>
  </si>
  <si>
    <t>Oliver Exterminating Corp</t>
  </si>
  <si>
    <t>furmigacion</t>
  </si>
  <si>
    <t>Alimentos y otros artículos</t>
  </si>
  <si>
    <r>
      <t>HOSPITAL MINICIPAL FANTINO    REGION 2   CIBAO SUR</t>
    </r>
    <r>
      <rPr>
        <sz val="12"/>
        <color theme="1"/>
        <rFont val="Calibri"/>
        <family val="2"/>
        <scheme val="minor"/>
      </rPr>
      <t xml:space="preserve"> </t>
    </r>
  </si>
  <si>
    <t>HOSPITAL MUNICIPAL DE FANTINO</t>
  </si>
  <si>
    <t xml:space="preserve"> DEUDA POR OBJETO DEL GASTO PERÍODO 2018-2025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</si>
  <si>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</si>
  <si>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</si>
  <si>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</si>
  <si>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</si>
  <si>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</si>
  <si>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</si>
  <si>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</si>
  <si>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</si>
  <si>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</si>
  <si>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</si>
  <si>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</si>
  <si>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</si>
  <si>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</si>
  <si>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</si>
  <si>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</si>
  <si>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</si>
  <si>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</si>
  <si>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</si>
  <si>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</si>
  <si>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</si>
  <si>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</si>
  <si>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</si>
  <si>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</si>
  <si>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</si>
  <si>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</si>
  <si>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</si>
  <si>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</si>
  <si>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</si>
  <si>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</si>
  <si>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</si>
  <si>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</si>
  <si>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</si>
  <si>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</si>
  <si>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</si>
  <si>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</si>
  <si>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</si>
  <si>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</si>
  <si>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</si>
  <si>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</si>
  <si>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</si>
  <si>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</si>
  <si>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</si>
  <si>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</si>
  <si>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 xml:space="preserve">                            </t>
  </si>
  <si>
    <t>Administradora</t>
  </si>
  <si>
    <t xml:space="preserve">                              Director General</t>
  </si>
  <si>
    <t>Yenni Massiel Garcia</t>
  </si>
  <si>
    <t>Enc. Cuentas Por Pagar</t>
  </si>
  <si>
    <t>Lic. Madelin Matias Marte</t>
  </si>
  <si>
    <t>Lic. Yenny Massiel Garcia</t>
  </si>
  <si>
    <t>Lic. Madelin Matias M.</t>
  </si>
  <si>
    <t>Licda: Madelin Matias Marte</t>
  </si>
  <si>
    <t>Enc. Cuentas por Pagar</t>
  </si>
  <si>
    <t>DR. Luis Miguel Ramirez Galan.</t>
  </si>
  <si>
    <t xml:space="preserve">   DR. Luis Miguel Garcia Galan.                               </t>
  </si>
  <si>
    <t>Reporte clasificacion de deuda por proveedor y por periodos. Al 31-10-2025</t>
  </si>
  <si>
    <t>DETALLE DE DEUDAS PENDIENTE DE PAGO AL 31 DEL MES OCTUBRE</t>
  </si>
  <si>
    <t>E450000095075</t>
  </si>
  <si>
    <t>Compañía Dominicana de Telefonos, SA</t>
  </si>
  <si>
    <t>Serv Telefono</t>
  </si>
  <si>
    <t>E450000008807</t>
  </si>
  <si>
    <t>Bionuclear</t>
  </si>
  <si>
    <t>Dimedom</t>
  </si>
  <si>
    <t>Medicamentos</t>
  </si>
  <si>
    <t>Compañía Dominicana de Telefonos</t>
  </si>
  <si>
    <t>B1500000662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</si>
</sst>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&quot;RD$&quot;* #,##0.00_);_(&quot;RD$&quot;* \(#,##0.00\);_(&quot;RD$&quot;* &quot;-&quot;??_);_(@_)"/>
    <numFmt numFmtId="166" formatCode="dd\-mm\-yy;@"/>
    <numFmt numFmtId="167" formatCode="#,##0.00;[Red]#,##0.0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 Light"/>
      <family val="1"/>
      <scheme val="maj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name val="Segoe UI Light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 Light"/>
      <family val="1"/>
      <scheme val="maj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Calibri"/>
      <family val="2"/>
      <scheme val="minor"/>
    </font>
    <font>
      <sz val="9"/>
      <color theme="1"/>
      <name val="Cambria"/>
      <family val="1"/>
    </font>
    <font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165" fontId="1" fillId="0" borderId="0" applyFont="0" applyFill="0" applyBorder="0" applyAlignment="0" applyProtection="0"/>
    <xf numFmtId="0" fontId="11" fillId="0" borderId="0"/>
    <xf numFmtId="44" fontId="1" fillId="0" borderId="0" applyFont="0" applyFill="0" applyBorder="0" applyAlignment="0" applyProtection="0"/>
    <xf numFmtId="0" fontId="8" fillId="0" borderId="0"/>
    <xf numFmtId="9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164" fontId="4" fillId="2" borderId="1" xfId="1" applyFont="1" applyFill="1" applyBorder="1" applyAlignment="1">
      <alignment horizontal="right"/>
    </xf>
    <xf numFmtId="4" fontId="6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64" fontId="2" fillId="2" borderId="1" xfId="0" applyNumberFormat="1" applyFont="1" applyFill="1" applyBorder="1"/>
    <xf numFmtId="0" fontId="12" fillId="0" borderId="0" xfId="0" applyFont="1" applyAlignment="1">
      <alignment horizontal="centerContinuous"/>
    </xf>
    <xf numFmtId="0" fontId="8" fillId="0" borderId="0" xfId="6"/>
    <xf numFmtId="0" fontId="15" fillId="0" borderId="13" xfId="6" applyFont="1" applyBorder="1" applyAlignment="1">
      <alignment horizontal="center"/>
    </xf>
    <xf numFmtId="4" fontId="13" fillId="0" borderId="13" xfId="6" applyNumberFormat="1" applyFont="1" applyBorder="1" applyAlignment="1">
      <alignment horizontal="right"/>
    </xf>
    <xf numFmtId="0" fontId="13" fillId="4" borderId="8" xfId="6" applyFont="1" applyFill="1" applyBorder="1"/>
    <xf numFmtId="0" fontId="13" fillId="4" borderId="9" xfId="6" applyFont="1" applyFill="1" applyBorder="1"/>
    <xf numFmtId="4" fontId="13" fillId="4" borderId="1" xfId="6" applyNumberFormat="1" applyFont="1" applyFill="1" applyBorder="1"/>
    <xf numFmtId="4" fontId="16" fillId="4" borderId="10" xfId="6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left"/>
    </xf>
    <xf numFmtId="0" fontId="13" fillId="4" borderId="11" xfId="6" applyFont="1" applyFill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/>
    <xf numFmtId="0" fontId="11" fillId="0" borderId="1" xfId="0" applyFont="1" applyBorder="1" applyAlignment="1">
      <alignment horizontal="left" vertical="center" wrapText="1"/>
    </xf>
    <xf numFmtId="0" fontId="17" fillId="0" borderId="1" xfId="0" applyFont="1" applyBorder="1"/>
    <xf numFmtId="4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7" fillId="0" borderId="1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4" fontId="11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14" fontId="0" fillId="0" borderId="0" xfId="0" applyNumberFormat="1"/>
    <xf numFmtId="0" fontId="14" fillId="4" borderId="11" xfId="6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8" fillId="0" borderId="1" xfId="0" applyFont="1" applyFill="1" applyBorder="1"/>
    <xf numFmtId="0" fontId="19" fillId="0" borderId="13" xfId="6" applyFont="1" applyBorder="1" applyAlignment="1">
      <alignment horizontal="left"/>
    </xf>
    <xf numFmtId="4" fontId="21" fillId="0" borderId="13" xfId="6" applyNumberFormat="1" applyFont="1" applyBorder="1" applyAlignment="1">
      <alignment horizontal="right"/>
    </xf>
    <xf numFmtId="43" fontId="20" fillId="0" borderId="1" xfId="8" applyFont="1" applyFill="1" applyBorder="1"/>
    <xf numFmtId="43" fontId="22" fillId="0" borderId="1" xfId="8" applyFont="1" applyFill="1" applyBorder="1" applyAlignment="1">
      <alignment horizontal="center"/>
    </xf>
    <xf numFmtId="43" fontId="20" fillId="0" borderId="1" xfId="8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44" fontId="23" fillId="0" borderId="1" xfId="5" applyFont="1" applyBorder="1"/>
    <xf numFmtId="0" fontId="23" fillId="0" borderId="3" xfId="0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6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167" fontId="18" fillId="0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 indent="1"/>
    </xf>
    <xf numFmtId="166" fontId="11" fillId="5" borderId="1" xfId="0" applyNumberFormat="1" applyFont="1" applyFill="1" applyBorder="1" applyAlignment="1">
      <alignment horizontal="center"/>
    </xf>
    <xf numFmtId="0" fontId="11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indent="1"/>
    </xf>
    <xf numFmtId="167" fontId="11" fillId="5" borderId="1" xfId="0" applyNumberFormat="1" applyFont="1" applyFill="1" applyBorder="1" applyAlignment="1">
      <alignment horizontal="right"/>
    </xf>
    <xf numFmtId="166" fontId="11" fillId="5" borderId="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167" fontId="11" fillId="5" borderId="1" xfId="0" applyNumberFormat="1" applyFont="1" applyFill="1" applyBorder="1" applyAlignment="1">
      <alignment horizontal="right" vertical="center"/>
    </xf>
    <xf numFmtId="166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indent="1"/>
    </xf>
    <xf numFmtId="0" fontId="11" fillId="5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167" fontId="2" fillId="0" borderId="1" xfId="0" applyNumberFormat="1" applyFont="1" applyBorder="1"/>
    <xf numFmtId="167" fontId="2" fillId="0" borderId="0" xfId="0" applyNumberFormat="1" applyFont="1" applyBorder="1"/>
    <xf numFmtId="167" fontId="2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horizontal="right" vertical="center"/>
    </xf>
    <xf numFmtId="0" fontId="28" fillId="0" borderId="0" xfId="0" applyFont="1"/>
    <xf numFmtId="14" fontId="28" fillId="0" borderId="0" xfId="0" applyNumberFormat="1" applyFont="1"/>
    <xf numFmtId="14" fontId="27" fillId="0" borderId="0" xfId="0" applyNumberFormat="1" applyFont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1" fontId="27" fillId="0" borderId="1" xfId="0" applyNumberFormat="1" applyFont="1" applyBorder="1" applyAlignment="1">
      <alignment horizontal="center"/>
    </xf>
    <xf numFmtId="0" fontId="27" fillId="0" borderId="3" xfId="0" applyFont="1" applyBorder="1"/>
    <xf numFmtId="0" fontId="27" fillId="0" borderId="1" xfId="0" applyFont="1" applyBorder="1"/>
    <xf numFmtId="43" fontId="29" fillId="0" borderId="1" xfId="8" applyFont="1" applyFill="1" applyBorder="1"/>
    <xf numFmtId="43" fontId="30" fillId="0" borderId="1" xfId="8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4" fillId="0" borderId="1" xfId="0" applyFont="1" applyBorder="1" applyAlignment="1">
      <alignment horizontal="right" wrapText="1"/>
    </xf>
    <xf numFmtId="0" fontId="34" fillId="0" borderId="1" xfId="0" applyFont="1" applyBorder="1" applyAlignment="1">
      <alignment horizontal="left"/>
    </xf>
    <xf numFmtId="4" fontId="29" fillId="0" borderId="1" xfId="0" applyNumberFormat="1" applyFont="1" applyBorder="1"/>
    <xf numFmtId="4" fontId="29" fillId="5" borderId="1" xfId="0" applyNumberFormat="1" applyFont="1" applyFill="1" applyBorder="1"/>
    <xf numFmtId="0" fontId="35" fillId="0" borderId="3" xfId="0" applyFont="1" applyBorder="1"/>
    <xf numFmtId="0" fontId="35" fillId="0" borderId="1" xfId="0" applyFont="1" applyBorder="1"/>
    <xf numFmtId="0" fontId="0" fillId="0" borderId="0" xfId="0" applyFont="1"/>
    <xf numFmtId="0" fontId="35" fillId="0" borderId="1" xfId="0" applyFont="1" applyFill="1" applyBorder="1"/>
    <xf numFmtId="4" fontId="35" fillId="5" borderId="3" xfId="0" applyNumberFormat="1" applyFont="1" applyFill="1" applyBorder="1"/>
    <xf numFmtId="4" fontId="35" fillId="5" borderId="1" xfId="0" applyNumberFormat="1" applyFont="1" applyFill="1" applyBorder="1"/>
    <xf numFmtId="0" fontId="36" fillId="0" borderId="3" xfId="0" applyFont="1" applyBorder="1"/>
    <xf numFmtId="4" fontId="35" fillId="0" borderId="1" xfId="0" applyNumberFormat="1" applyFont="1" applyBorder="1"/>
    <xf numFmtId="4" fontId="35" fillId="0" borderId="3" xfId="0" applyNumberFormat="1" applyFont="1" applyBorder="1"/>
    <xf numFmtId="4" fontId="29" fillId="0" borderId="3" xfId="0" applyNumberFormat="1" applyFont="1" applyFill="1" applyBorder="1"/>
    <xf numFmtId="4" fontId="35" fillId="5" borderId="1" xfId="0" applyNumberFormat="1" applyFont="1" applyFill="1" applyBorder="1" applyAlignment="1">
      <alignment horizontal="right" vertical="center"/>
    </xf>
    <xf numFmtId="0" fontId="34" fillId="5" borderId="1" xfId="0" applyFont="1" applyFill="1" applyBorder="1" applyAlignment="1">
      <alignment horizontal="right" wrapText="1"/>
    </xf>
    <xf numFmtId="0" fontId="34" fillId="5" borderId="1" xfId="0" applyFont="1" applyFill="1" applyBorder="1" applyAlignment="1">
      <alignment horizontal="left"/>
    </xf>
    <xf numFmtId="4" fontId="0" fillId="0" borderId="3" xfId="0" applyNumberFormat="1" applyFont="1" applyFill="1" applyBorder="1"/>
    <xf numFmtId="4" fontId="0" fillId="5" borderId="1" xfId="0" applyNumberFormat="1" applyFont="1" applyFill="1" applyBorder="1"/>
    <xf numFmtId="0" fontId="35" fillId="4" borderId="1" xfId="0" applyFont="1" applyFill="1" applyBorder="1" applyAlignment="1">
      <alignment horizontal="left"/>
    </xf>
    <xf numFmtId="0" fontId="36" fillId="4" borderId="1" xfId="0" applyFont="1" applyFill="1" applyBorder="1" applyAlignment="1">
      <alignment horizontal="left"/>
    </xf>
    <xf numFmtId="4" fontId="37" fillId="4" borderId="1" xfId="0" applyNumberFormat="1" applyFont="1" applyFill="1" applyBorder="1"/>
    <xf numFmtId="4" fontId="37" fillId="4" borderId="3" xfId="0" applyNumberFormat="1" applyFont="1" applyFill="1" applyBorder="1"/>
    <xf numFmtId="0" fontId="35" fillId="0" borderId="1" xfId="0" applyFont="1" applyBorder="1" applyAlignment="1">
      <alignment horizontal="left"/>
    </xf>
    <xf numFmtId="4" fontId="37" fillId="0" borderId="1" xfId="0" applyNumberFormat="1" applyFont="1" applyBorder="1"/>
    <xf numFmtId="43" fontId="0" fillId="0" borderId="1" xfId="0" applyNumberFormat="1" applyFont="1" applyBorder="1"/>
    <xf numFmtId="4" fontId="0" fillId="0" borderId="1" xfId="0" applyNumberFormat="1" applyFont="1" applyBorder="1"/>
    <xf numFmtId="0" fontId="0" fillId="0" borderId="3" xfId="0" applyFont="1" applyFill="1" applyBorder="1"/>
    <xf numFmtId="4" fontId="36" fillId="4" borderId="1" xfId="0" applyNumberFormat="1" applyFont="1" applyFill="1" applyBorder="1" applyAlignment="1">
      <alignment horizontal="right"/>
    </xf>
    <xf numFmtId="43" fontId="2" fillId="4" borderId="1" xfId="0" applyNumberFormat="1" applyFont="1" applyFill="1" applyBorder="1"/>
    <xf numFmtId="4" fontId="2" fillId="4" borderId="1" xfId="0" applyNumberFormat="1" applyFont="1" applyFill="1" applyBorder="1"/>
    <xf numFmtId="0" fontId="36" fillId="4" borderId="0" xfId="0" applyFont="1" applyFill="1" applyBorder="1" applyAlignment="1">
      <alignment horizontal="center"/>
    </xf>
    <xf numFmtId="4" fontId="37" fillId="4" borderId="0" xfId="0" applyNumberFormat="1" applyFont="1" applyFill="1" applyBorder="1"/>
    <xf numFmtId="4" fontId="36" fillId="4" borderId="0" xfId="0" applyNumberFormat="1" applyFont="1" applyFill="1" applyBorder="1" applyAlignment="1">
      <alignment horizontal="right"/>
    </xf>
    <xf numFmtId="43" fontId="2" fillId="4" borderId="0" xfId="0" applyNumberFormat="1" applyFont="1" applyFill="1" applyBorder="1"/>
    <xf numFmtId="4" fontId="2" fillId="4" borderId="0" xfId="0" applyNumberFormat="1" applyFont="1" applyFill="1" applyBorder="1"/>
    <xf numFmtId="0" fontId="24" fillId="4" borderId="0" xfId="0" applyFont="1" applyFill="1"/>
    <xf numFmtId="0" fontId="0" fillId="4" borderId="0" xfId="0" applyFont="1" applyFill="1" applyBorder="1"/>
    <xf numFmtId="0" fontId="36" fillId="0" borderId="0" xfId="0" applyFont="1" applyFill="1" applyBorder="1" applyAlignment="1">
      <alignment horizontal="center"/>
    </xf>
    <xf numFmtId="4" fontId="37" fillId="0" borderId="0" xfId="0" applyNumberFormat="1" applyFont="1" applyFill="1" applyBorder="1"/>
    <xf numFmtId="4" fontId="36" fillId="0" borderId="0" xfId="0" applyNumberFormat="1" applyFont="1" applyFill="1" applyBorder="1" applyAlignment="1">
      <alignment horizontal="right"/>
    </xf>
    <xf numFmtId="43" fontId="2" fillId="0" borderId="0" xfId="0" applyNumberFormat="1" applyFont="1" applyFill="1" applyBorder="1"/>
    <xf numFmtId="4" fontId="2" fillId="0" borderId="0" xfId="0" applyNumberFormat="1" applyFont="1" applyFill="1" applyBorder="1"/>
    <xf numFmtId="0" fontId="24" fillId="0" borderId="0" xfId="0" applyFont="1" applyFill="1"/>
    <xf numFmtId="0" fontId="0" fillId="0" borderId="0" xfId="0" applyFont="1" applyFill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166" fontId="11" fillId="5" borderId="15" xfId="0" applyNumberFormat="1" applyFont="1" applyFill="1" applyBorder="1" applyAlignment="1">
      <alignment horizontal="center" vertical="center"/>
    </xf>
    <xf numFmtId="0" fontId="11" fillId="5" borderId="16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 wrapText="1" indent="1"/>
    </xf>
    <xf numFmtId="167" fontId="11" fillId="5" borderId="1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8" fillId="0" borderId="0" xfId="0" applyFont="1" applyAlignment="1">
      <alignment horizontal="center" wrapText="1"/>
    </xf>
    <xf numFmtId="0" fontId="25" fillId="0" borderId="0" xfId="6" applyFont="1" applyAlignment="1">
      <alignment horizontal="center"/>
    </xf>
    <xf numFmtId="0" fontId="26" fillId="0" borderId="0" xfId="6" applyFont="1" applyAlignment="1">
      <alignment horizontal="center"/>
    </xf>
    <xf numFmtId="0" fontId="16" fillId="0" borderId="5" xfId="6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0" fontId="13" fillId="4" borderId="6" xfId="6" applyFont="1" applyFill="1" applyBorder="1" applyAlignment="1">
      <alignment horizontal="center"/>
    </xf>
    <xf numFmtId="0" fontId="13" fillId="4" borderId="11" xfId="6" applyFont="1" applyFill="1" applyBorder="1" applyAlignment="1">
      <alignment horizontal="center"/>
    </xf>
    <xf numFmtId="0" fontId="13" fillId="4" borderId="7" xfId="6" applyFont="1" applyFill="1" applyBorder="1" applyAlignment="1">
      <alignment horizontal="center"/>
    </xf>
    <xf numFmtId="0" fontId="13" fillId="4" borderId="12" xfId="6" applyFont="1" applyFill="1" applyBorder="1" applyAlignment="1">
      <alignment horizontal="center"/>
    </xf>
    <xf numFmtId="0" fontId="13" fillId="4" borderId="2" xfId="6" applyFont="1" applyFill="1" applyBorder="1" applyAlignment="1">
      <alignment horizontal="center"/>
    </xf>
    <xf numFmtId="0" fontId="13" fillId="4" borderId="14" xfId="6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6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4" fontId="21" fillId="0" borderId="10" xfId="6" applyNumberFormat="1" applyFont="1" applyBorder="1" applyAlignment="1">
      <alignment horizontal="right"/>
    </xf>
    <xf numFmtId="4" fontId="21" fillId="0" borderId="6" xfId="6" applyNumberFormat="1" applyFont="1" applyBorder="1" applyAlignment="1">
      <alignment horizontal="right"/>
    </xf>
    <xf numFmtId="4" fontId="21" fillId="0" borderId="1" xfId="6" applyNumberFormat="1" applyFont="1" applyBorder="1" applyAlignment="1">
      <alignment horizontal="right"/>
    </xf>
    <xf numFmtId="0" fontId="15" fillId="0" borderId="8" xfId="6" applyFont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11" fillId="5" borderId="0" xfId="0" applyFont="1" applyFill="1" applyBorder="1" applyAlignment="1">
      <alignment vertical="center" wrapText="1"/>
    </xf>
    <xf numFmtId="167" fontId="18" fillId="0" borderId="1" xfId="0" applyNumberFormat="1" applyFont="1" applyFill="1" applyBorder="1" applyAlignment="1">
      <alignment horizontal="left" vertical="center" wrapText="1"/>
    </xf>
    <xf numFmtId="167" fontId="11" fillId="5" borderId="16" xfId="0" applyNumberFormat="1" applyFont="1" applyFill="1" applyBorder="1" applyAlignment="1">
      <alignment horizontal="left" vertical="center"/>
    </xf>
    <xf numFmtId="164" fontId="5" fillId="0" borderId="1" xfId="1" applyFont="1" applyBorder="1" applyAlignment="1">
      <alignment horizontal="right" vertical="top"/>
    </xf>
    <xf numFmtId="166" fontId="18" fillId="5" borderId="16" xfId="0" applyNumberFormat="1" applyFont="1" applyFill="1" applyBorder="1" applyAlignment="1">
      <alignment horizontal="center"/>
    </xf>
    <xf numFmtId="0" fontId="18" fillId="5" borderId="16" xfId="0" applyNumberFormat="1" applyFont="1" applyFill="1" applyBorder="1" applyAlignment="1">
      <alignment horizontal="center"/>
    </xf>
    <xf numFmtId="0" fontId="18" fillId="5" borderId="16" xfId="0" applyFont="1" applyFill="1" applyBorder="1" applyAlignment="1">
      <alignment horizontal="left"/>
    </xf>
    <xf numFmtId="0" fontId="18" fillId="5" borderId="0" xfId="0" applyFont="1" applyFill="1" applyBorder="1" applyAlignment="1">
      <alignment horizontal="left" indent="1"/>
    </xf>
    <xf numFmtId="167" fontId="18" fillId="5" borderId="16" xfId="0" applyNumberFormat="1" applyFont="1" applyFill="1" applyBorder="1" applyAlignment="1">
      <alignment horizontal="right"/>
    </xf>
    <xf numFmtId="0" fontId="40" fillId="5" borderId="0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left"/>
    </xf>
    <xf numFmtId="4" fontId="39" fillId="5" borderId="0" xfId="0" applyNumberFormat="1" applyFont="1" applyFill="1" applyBorder="1" applyAlignment="1">
      <alignment horizontal="right" vertical="top"/>
    </xf>
    <xf numFmtId="0" fontId="18" fillId="5" borderId="1" xfId="0" applyFont="1" applyFill="1" applyBorder="1" applyAlignment="1"/>
  </cellXfs>
  <cellStyles count="9">
    <cellStyle name="Millares" xfId="8" builtinId="3"/>
    <cellStyle name="Millares 2 2" xfId="1"/>
    <cellStyle name="Moneda" xfId="5" builtinId="4"/>
    <cellStyle name="Moneda 2" xfId="3"/>
    <cellStyle name="Normal" xfId="0" builtinId="0"/>
    <cellStyle name="Normal 2" xfId="2"/>
    <cellStyle name="Normal 2 2" xfId="4"/>
    <cellStyle name="Normal 3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1381124</xdr:colOff>
      <xdr:row>3</xdr:row>
      <xdr:rowOff>110204</xdr:rowOff>
    </xdr:to>
    <xdr:pic>
      <xdr:nvPicPr>
        <xdr:cNvPr id="3" name="Imagen 2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398721</xdr:colOff>
      <xdr:row>1</xdr:row>
      <xdr:rowOff>20600</xdr:rowOff>
    </xdr:from>
    <xdr:to>
      <xdr:col>3</xdr:col>
      <xdr:colOff>1261820</xdr:colOff>
      <xdr:row>2</xdr:row>
      <xdr:rowOff>125374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BDB2670-FB80-40E3-816F-E452DEC0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087" y="20600"/>
          <a:ext cx="863099" cy="29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33227</xdr:colOff>
      <xdr:row>0</xdr:row>
      <xdr:rowOff>0</xdr:rowOff>
    </xdr:from>
    <xdr:to>
      <xdr:col>2</xdr:col>
      <xdr:colOff>171671</xdr:colOff>
      <xdr:row>3</xdr:row>
      <xdr:rowOff>145424</xdr:rowOff>
    </xdr:to>
    <xdr:pic>
      <xdr:nvPicPr>
        <xdr:cNvPr id="3" name="Imagen 2" descr="C:\Users\ADMINISTRACION\Downloads\HOSPITAL MUNICIPAL SIGIFREDO ALBA-0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27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1009649</xdr:colOff>
      <xdr:row>3</xdr:row>
      <xdr:rowOff>119729</xdr:rowOff>
    </xdr:to>
    <xdr:pic>
      <xdr:nvPicPr>
        <xdr:cNvPr id="2" name="Imagen 1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workbookViewId="0">
      <selection activeCell="C6" sqref="C6"/>
    </sheetView>
  </sheetViews>
  <sheetFormatPr baseColWidth="10" defaultRowHeight="15"/>
  <cols>
    <col min="1" max="1" width="4" customWidth="1"/>
    <col min="2" max="2" width="28" customWidth="1"/>
    <col min="3" max="3" width="25.85546875" customWidth="1"/>
    <col min="4" max="4" width="17.28515625" customWidth="1"/>
    <col min="5" max="6" width="15.28515625" customWidth="1"/>
    <col min="7" max="7" width="19.140625" customWidth="1"/>
  </cols>
  <sheetData>
    <row r="1" spans="1:7" ht="21">
      <c r="A1" s="18" t="s">
        <v>11</v>
      </c>
      <c r="B1" s="18"/>
      <c r="C1" s="18"/>
      <c r="D1" s="18"/>
      <c r="E1" s="18"/>
      <c r="F1" s="18"/>
      <c r="G1" s="18"/>
    </row>
    <row r="2" spans="1:7" ht="15.75">
      <c r="A2" s="17" t="s">
        <v>10</v>
      </c>
      <c r="B2" s="17"/>
      <c r="C2" s="17"/>
      <c r="D2" s="17"/>
      <c r="E2" s="17"/>
      <c r="F2" s="17"/>
      <c r="G2" s="17"/>
    </row>
    <row r="3" spans="1:7" ht="15.75">
      <c r="A3" s="20" t="s">
        <v>15</v>
      </c>
      <c r="B3" s="16"/>
      <c r="C3" s="16"/>
      <c r="D3" s="16"/>
      <c r="E3" s="16"/>
      <c r="F3" s="16"/>
      <c r="G3" s="16"/>
    </row>
    <row r="5" spans="1:7">
      <c r="A5" s="159" t="s">
        <v>69</v>
      </c>
      <c r="B5" s="159"/>
      <c r="C5" s="159"/>
      <c r="D5" s="159"/>
      <c r="E5" s="159"/>
      <c r="F5" s="159"/>
      <c r="G5" s="159"/>
    </row>
    <row r="6" spans="1:7" ht="27" customHeight="1">
      <c r="B6" s="15"/>
      <c r="G6" s="43">
        <v>45961</v>
      </c>
    </row>
    <row r="7" spans="1:7" ht="30">
      <c r="A7" s="14" t="s">
        <v>9</v>
      </c>
      <c r="B7" s="14" t="s">
        <v>8</v>
      </c>
      <c r="C7" s="14" t="s">
        <v>7</v>
      </c>
      <c r="D7" s="14" t="s">
        <v>6</v>
      </c>
      <c r="E7" s="14" t="s">
        <v>5</v>
      </c>
      <c r="F7" s="14" t="s">
        <v>14</v>
      </c>
      <c r="G7" s="14" t="s">
        <v>12</v>
      </c>
    </row>
    <row r="8" spans="1:7">
      <c r="A8" s="11">
        <v>1</v>
      </c>
      <c r="B8" s="35" t="s">
        <v>70</v>
      </c>
      <c r="C8" s="36" t="s">
        <v>71</v>
      </c>
      <c r="D8" s="36" t="s">
        <v>72</v>
      </c>
      <c r="E8" s="37">
        <v>1650</v>
      </c>
      <c r="F8" s="12"/>
      <c r="G8" s="194">
        <f>SUM(E8:F8)</f>
        <v>1650</v>
      </c>
    </row>
    <row r="9" spans="1:7">
      <c r="A9" s="11">
        <v>2</v>
      </c>
      <c r="B9" s="47" t="s">
        <v>145</v>
      </c>
      <c r="C9" s="190" t="s">
        <v>32</v>
      </c>
      <c r="D9" s="192" t="s">
        <v>72</v>
      </c>
      <c r="E9" s="37"/>
      <c r="F9" s="12">
        <v>13351.6</v>
      </c>
      <c r="G9" s="194">
        <f t="shared" ref="G9:G12" si="0">SUM(E9:F9)</f>
        <v>13351.6</v>
      </c>
    </row>
    <row r="10" spans="1:7">
      <c r="A10" s="11">
        <v>3</v>
      </c>
      <c r="B10" s="156" t="s">
        <v>142</v>
      </c>
      <c r="C10" s="191" t="s">
        <v>143</v>
      </c>
      <c r="D10" s="193" t="s">
        <v>72</v>
      </c>
      <c r="E10" s="37"/>
      <c r="F10" s="12">
        <v>6770.06</v>
      </c>
      <c r="G10" s="194">
        <f>SUM(E10:F10)</f>
        <v>6770.06</v>
      </c>
    </row>
    <row r="11" spans="1:7">
      <c r="A11" s="11">
        <v>4</v>
      </c>
      <c r="B11" s="38" t="s">
        <v>33</v>
      </c>
      <c r="C11" s="39" t="s">
        <v>32</v>
      </c>
      <c r="D11" s="40" t="s">
        <v>72</v>
      </c>
      <c r="E11" s="41">
        <v>47144.24</v>
      </c>
      <c r="F11" s="12"/>
      <c r="G11" s="194">
        <f t="shared" si="0"/>
        <v>47144.24</v>
      </c>
    </row>
    <row r="12" spans="1:7">
      <c r="A12" s="11">
        <v>5</v>
      </c>
      <c r="B12" s="197" t="s">
        <v>146</v>
      </c>
      <c r="C12" s="203" t="s">
        <v>147</v>
      </c>
      <c r="D12" s="201" t="s">
        <v>72</v>
      </c>
      <c r="E12" s="197"/>
      <c r="F12" s="202">
        <v>26314</v>
      </c>
      <c r="G12" s="194">
        <f>SUM(E12:F12)</f>
        <v>26314</v>
      </c>
    </row>
    <row r="13" spans="1:7">
      <c r="A13" s="11">
        <v>6</v>
      </c>
      <c r="B13" s="38" t="s">
        <v>35</v>
      </c>
      <c r="C13" s="39" t="s">
        <v>74</v>
      </c>
      <c r="D13" s="40" t="s">
        <v>73</v>
      </c>
      <c r="E13" s="41">
        <v>34506</v>
      </c>
      <c r="F13" s="12"/>
      <c r="G13" s="194">
        <f>SUM(E13:F13)</f>
        <v>34506</v>
      </c>
    </row>
    <row r="14" spans="1:7">
      <c r="A14" s="11">
        <v>7</v>
      </c>
      <c r="B14" s="42" t="s">
        <v>37</v>
      </c>
      <c r="C14" s="36" t="s">
        <v>75</v>
      </c>
      <c r="D14" s="36" t="s">
        <v>72</v>
      </c>
      <c r="E14" s="41">
        <v>23600</v>
      </c>
      <c r="F14" s="12"/>
      <c r="G14" s="194">
        <f t="shared" ref="G11:G21" si="1">SUM(E14:F14)</f>
        <v>23600</v>
      </c>
    </row>
    <row r="15" spans="1:7">
      <c r="A15" s="11">
        <v>8</v>
      </c>
      <c r="B15" s="42" t="s">
        <v>39</v>
      </c>
      <c r="C15" s="36" t="s">
        <v>76</v>
      </c>
      <c r="D15" s="36" t="s">
        <v>72</v>
      </c>
      <c r="E15" s="41">
        <v>27968</v>
      </c>
      <c r="F15" s="12"/>
      <c r="G15" s="194">
        <f t="shared" si="1"/>
        <v>27968</v>
      </c>
    </row>
    <row r="16" spans="1:7">
      <c r="A16" s="11">
        <v>9</v>
      </c>
      <c r="B16" s="42" t="s">
        <v>43</v>
      </c>
      <c r="C16" s="39" t="s">
        <v>74</v>
      </c>
      <c r="D16" s="40" t="s">
        <v>72</v>
      </c>
      <c r="E16" s="41">
        <v>101758.7</v>
      </c>
      <c r="F16" s="12"/>
      <c r="G16" s="194">
        <f t="shared" si="1"/>
        <v>101758.7</v>
      </c>
    </row>
    <row r="17" spans="1:7">
      <c r="A17" s="11">
        <v>10</v>
      </c>
      <c r="B17" s="42" t="s">
        <v>50</v>
      </c>
      <c r="C17" s="39" t="s">
        <v>77</v>
      </c>
      <c r="D17" s="40" t="s">
        <v>72</v>
      </c>
      <c r="E17" s="41">
        <v>29200</v>
      </c>
      <c r="F17" s="12"/>
      <c r="G17" s="194">
        <f t="shared" si="1"/>
        <v>29200</v>
      </c>
    </row>
    <row r="18" spans="1:7">
      <c r="A18" s="11">
        <v>11</v>
      </c>
      <c r="B18" s="36" t="s">
        <v>52</v>
      </c>
      <c r="C18" s="36" t="s">
        <v>53</v>
      </c>
      <c r="D18" s="36" t="s">
        <v>72</v>
      </c>
      <c r="E18" s="41">
        <v>44000</v>
      </c>
      <c r="F18" s="12"/>
      <c r="G18" s="194">
        <f t="shared" si="1"/>
        <v>44000</v>
      </c>
    </row>
    <row r="19" spans="1:7">
      <c r="A19" s="11">
        <v>12</v>
      </c>
      <c r="B19" s="36" t="s">
        <v>78</v>
      </c>
      <c r="C19" s="36" t="s">
        <v>79</v>
      </c>
      <c r="D19" s="36" t="s">
        <v>72</v>
      </c>
      <c r="E19" s="41">
        <v>6723.26</v>
      </c>
      <c r="F19" s="8"/>
      <c r="G19" s="194">
        <f t="shared" si="1"/>
        <v>6723.26</v>
      </c>
    </row>
    <row r="20" spans="1:7">
      <c r="A20" s="11">
        <v>13</v>
      </c>
      <c r="B20" s="36" t="s">
        <v>57</v>
      </c>
      <c r="C20" s="39" t="s">
        <v>80</v>
      </c>
      <c r="D20" s="40" t="s">
        <v>72</v>
      </c>
      <c r="E20" s="41">
        <v>122445</v>
      </c>
      <c r="F20" s="8"/>
      <c r="G20" s="194">
        <f t="shared" si="1"/>
        <v>122445</v>
      </c>
    </row>
    <row r="21" spans="1:7">
      <c r="A21" s="11"/>
      <c r="B21" s="10"/>
      <c r="C21" s="9"/>
      <c r="D21" s="9"/>
      <c r="E21" s="13"/>
      <c r="F21" s="8"/>
      <c r="G21" s="194">
        <f t="shared" si="1"/>
        <v>0</v>
      </c>
    </row>
    <row r="22" spans="1:7" ht="18.75">
      <c r="A22" s="161" t="s">
        <v>4</v>
      </c>
      <c r="B22" s="162"/>
      <c r="C22" s="162"/>
      <c r="D22" s="162"/>
      <c r="E22" s="19">
        <f>SUM(E8:E21)</f>
        <v>438995.20000000001</v>
      </c>
      <c r="F22" s="19">
        <f>SUM(F8:F21)</f>
        <v>46435.66</v>
      </c>
      <c r="G22" s="7">
        <f>SUM(G8:G21)</f>
        <v>485430.86</v>
      </c>
    </row>
    <row r="25" spans="1:7" ht="15.75">
      <c r="B25" s="6" t="s">
        <v>3</v>
      </c>
      <c r="C25" s="159" t="s">
        <v>2</v>
      </c>
      <c r="D25" s="159"/>
    </row>
    <row r="26" spans="1:7">
      <c r="A26" s="163"/>
      <c r="B26" s="163"/>
      <c r="C26" s="163"/>
      <c r="D26" s="163"/>
      <c r="E26" s="163"/>
      <c r="F26" s="5"/>
    </row>
    <row r="27" spans="1:7">
      <c r="A27" s="163"/>
      <c r="B27" s="163"/>
      <c r="C27" s="163"/>
      <c r="D27" s="163"/>
      <c r="E27" s="163"/>
      <c r="F27" s="5"/>
    </row>
    <row r="28" spans="1:7">
      <c r="A28" s="3"/>
      <c r="B28" s="150" t="s">
        <v>132</v>
      </c>
      <c r="C28" s="164" t="s">
        <v>133</v>
      </c>
      <c r="D28" s="164"/>
      <c r="E28" s="151" t="s">
        <v>137</v>
      </c>
      <c r="F28" s="4"/>
    </row>
    <row r="29" spans="1:7">
      <c r="A29" s="3"/>
      <c r="B29" s="2" t="s">
        <v>131</v>
      </c>
      <c r="C29" s="160" t="s">
        <v>1</v>
      </c>
      <c r="D29" s="160"/>
      <c r="E29" s="1" t="s">
        <v>0</v>
      </c>
      <c r="F29" s="1"/>
    </row>
  </sheetData>
  <mergeCells count="6">
    <mergeCell ref="A5:G5"/>
    <mergeCell ref="C29:D29"/>
    <mergeCell ref="A22:D22"/>
    <mergeCell ref="C25:D25"/>
    <mergeCell ref="A26:E27"/>
    <mergeCell ref="C28:D28"/>
  </mergeCells>
  <phoneticPr fontId="10" type="noConversion"/>
  <pageMargins left="0.7" right="0.7" top="0.75" bottom="0.75" header="0.3" footer="0.3"/>
  <pageSetup paperSize="9" scale="8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7"/>
  <sheetViews>
    <sheetView topLeftCell="C4" workbookViewId="0">
      <selection activeCell="B24" sqref="B24"/>
    </sheetView>
  </sheetViews>
  <sheetFormatPr baseColWidth="10" defaultColWidth="12.5703125" defaultRowHeight="15.75"/>
  <cols>
    <col min="1" max="1" width="4.28515625" style="21" customWidth="1"/>
    <col min="2" max="2" width="26" style="21" customWidth="1"/>
    <col min="3" max="3" width="15" style="21" customWidth="1"/>
    <col min="4" max="4" width="14.140625" style="21" customWidth="1"/>
    <col min="5" max="5" width="15.28515625" style="21" customWidth="1"/>
    <col min="6" max="6" width="13.28515625" style="21" customWidth="1"/>
    <col min="7" max="8" width="13.85546875" style="21" customWidth="1"/>
    <col min="9" max="9" width="14.28515625" style="21" customWidth="1"/>
    <col min="10" max="10" width="14.42578125" style="21" customWidth="1"/>
    <col min="11" max="11" width="15.7109375" style="21" customWidth="1"/>
    <col min="12" max="16384" width="12.5703125" style="21"/>
  </cols>
  <sheetData>
    <row r="4" spans="1:11">
      <c r="A4" s="165" t="s">
        <v>68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>
      <c r="A5" s="167" t="s">
        <v>139</v>
      </c>
      <c r="B5" s="167"/>
      <c r="C5" s="168"/>
      <c r="D5" s="168"/>
      <c r="E5" s="168"/>
      <c r="F5" s="168"/>
      <c r="G5" s="168"/>
      <c r="H5" s="168"/>
      <c r="I5" s="168"/>
      <c r="J5" s="168"/>
      <c r="K5" s="167"/>
    </row>
    <row r="6" spans="1:11">
      <c r="A6" s="169" t="s">
        <v>16</v>
      </c>
      <c r="B6" s="171" t="s">
        <v>17</v>
      </c>
      <c r="C6" s="173" t="s">
        <v>18</v>
      </c>
      <c r="D6" s="173"/>
      <c r="E6" s="173"/>
      <c r="F6" s="173"/>
      <c r="G6" s="173"/>
      <c r="H6" s="173"/>
      <c r="I6" s="173"/>
      <c r="J6" s="174"/>
      <c r="K6" s="169" t="s">
        <v>19</v>
      </c>
    </row>
    <row r="7" spans="1:11">
      <c r="A7" s="170"/>
      <c r="B7" s="172"/>
      <c r="C7" s="44" t="s">
        <v>20</v>
      </c>
      <c r="D7" s="32" t="s">
        <v>21</v>
      </c>
      <c r="E7" s="32">
        <v>2020</v>
      </c>
      <c r="F7" s="32">
        <v>2021</v>
      </c>
      <c r="G7" s="32">
        <v>2022</v>
      </c>
      <c r="H7" s="32">
        <v>2023</v>
      </c>
      <c r="I7" s="32">
        <v>2024</v>
      </c>
      <c r="J7" s="32">
        <v>2025</v>
      </c>
      <c r="K7" s="170"/>
    </row>
    <row r="8" spans="1:11">
      <c r="A8" s="22">
        <v>1</v>
      </c>
      <c r="B8" s="45" t="s">
        <v>30</v>
      </c>
      <c r="C8" s="187"/>
      <c r="D8" s="50"/>
      <c r="E8" s="51">
        <v>1650</v>
      </c>
      <c r="F8" s="50"/>
      <c r="G8" s="52"/>
      <c r="H8" s="52"/>
      <c r="I8" s="50"/>
      <c r="J8" s="50"/>
      <c r="K8" s="23">
        <f>SUM(C8:J8)</f>
        <v>1650</v>
      </c>
    </row>
    <row r="9" spans="1:11">
      <c r="A9" s="22">
        <v>2</v>
      </c>
      <c r="B9" s="45" t="s">
        <v>145</v>
      </c>
      <c r="C9" s="188"/>
      <c r="D9" s="186"/>
      <c r="E9" s="51"/>
      <c r="F9" s="50"/>
      <c r="G9" s="52"/>
      <c r="H9" s="52"/>
      <c r="I9" s="50"/>
      <c r="J9" s="50"/>
      <c r="K9" s="23">
        <v>13351.6</v>
      </c>
    </row>
    <row r="10" spans="1:11">
      <c r="A10" s="22">
        <v>3</v>
      </c>
      <c r="B10" s="156" t="s">
        <v>148</v>
      </c>
      <c r="C10" s="66"/>
      <c r="D10" s="186"/>
      <c r="E10" s="51"/>
      <c r="F10" s="50"/>
      <c r="G10" s="52"/>
      <c r="H10" s="52"/>
      <c r="I10" s="50"/>
      <c r="J10" s="50"/>
      <c r="K10" s="23">
        <v>6770.06</v>
      </c>
    </row>
    <row r="11" spans="1:11">
      <c r="A11" s="189">
        <v>4</v>
      </c>
      <c r="B11" s="65" t="s">
        <v>146</v>
      </c>
      <c r="C11" s="66"/>
      <c r="D11" s="186"/>
      <c r="E11" s="51"/>
      <c r="F11" s="50"/>
      <c r="G11" s="52"/>
      <c r="H11" s="52"/>
      <c r="I11" s="50"/>
      <c r="J11" s="50"/>
      <c r="K11" s="23">
        <v>26314</v>
      </c>
    </row>
    <row r="12" spans="1:11">
      <c r="A12" s="22">
        <v>5</v>
      </c>
      <c r="B12" s="46" t="s">
        <v>33</v>
      </c>
      <c r="C12" s="51">
        <v>47144.24</v>
      </c>
      <c r="D12" s="50"/>
      <c r="E12" s="51"/>
      <c r="F12" s="50"/>
      <c r="G12" s="52"/>
      <c r="H12" s="52"/>
      <c r="I12" s="50"/>
      <c r="J12" s="50"/>
      <c r="K12" s="23">
        <f t="shared" ref="K12:K21" si="0">SUM(C12:J12)</f>
        <v>47144.24</v>
      </c>
    </row>
    <row r="13" spans="1:11">
      <c r="A13" s="22">
        <v>6</v>
      </c>
      <c r="B13" s="46" t="s">
        <v>35</v>
      </c>
      <c r="C13" s="50"/>
      <c r="D13" s="51">
        <v>34506</v>
      </c>
      <c r="E13" s="51"/>
      <c r="F13" s="50"/>
      <c r="G13" s="52"/>
      <c r="H13" s="52"/>
      <c r="I13" s="50"/>
      <c r="J13" s="50"/>
      <c r="K13" s="23">
        <f t="shared" si="0"/>
        <v>34506</v>
      </c>
    </row>
    <row r="14" spans="1:11">
      <c r="A14" s="22">
        <v>7</v>
      </c>
      <c r="B14" s="47" t="s">
        <v>37</v>
      </c>
      <c r="C14" s="50"/>
      <c r="D14" s="51">
        <v>23600</v>
      </c>
      <c r="E14" s="51"/>
      <c r="F14" s="50"/>
      <c r="G14" s="52"/>
      <c r="H14" s="52"/>
      <c r="I14" s="50"/>
      <c r="J14" s="50"/>
      <c r="K14" s="23">
        <f t="shared" si="0"/>
        <v>23600</v>
      </c>
    </row>
    <row r="15" spans="1:11">
      <c r="A15" s="22">
        <v>8</v>
      </c>
      <c r="B15" s="47" t="s">
        <v>39</v>
      </c>
      <c r="C15" s="50"/>
      <c r="D15" s="51">
        <v>27968</v>
      </c>
      <c r="E15" s="51"/>
      <c r="F15" s="50"/>
      <c r="G15" s="52"/>
      <c r="H15" s="52"/>
      <c r="I15" s="50"/>
      <c r="J15" s="50"/>
      <c r="K15" s="23">
        <f t="shared" si="0"/>
        <v>27968</v>
      </c>
    </row>
    <row r="16" spans="1:11">
      <c r="A16" s="22">
        <v>9</v>
      </c>
      <c r="B16" s="47" t="s">
        <v>43</v>
      </c>
      <c r="C16" s="50"/>
      <c r="D16" s="51">
        <v>54113.4</v>
      </c>
      <c r="E16" s="51">
        <v>47645.3</v>
      </c>
      <c r="F16" s="50"/>
      <c r="G16" s="52"/>
      <c r="H16" s="52"/>
      <c r="I16" s="50"/>
      <c r="J16" s="50"/>
      <c r="K16" s="23">
        <f t="shared" si="0"/>
        <v>101758.70000000001</v>
      </c>
    </row>
    <row r="17" spans="1:11">
      <c r="A17" s="22">
        <v>10</v>
      </c>
      <c r="B17" s="47" t="s">
        <v>50</v>
      </c>
      <c r="C17" s="50"/>
      <c r="D17" s="50"/>
      <c r="E17" s="51"/>
      <c r="F17" s="50"/>
      <c r="G17" s="53">
        <v>29200</v>
      </c>
      <c r="H17" s="52"/>
      <c r="I17" s="50"/>
      <c r="J17" s="50"/>
      <c r="K17" s="23">
        <f t="shared" si="0"/>
        <v>29200</v>
      </c>
    </row>
    <row r="18" spans="1:11">
      <c r="A18" s="22">
        <v>11</v>
      </c>
      <c r="B18" s="48" t="s">
        <v>52</v>
      </c>
      <c r="C18" s="50"/>
      <c r="D18" s="50">
        <v>44000</v>
      </c>
      <c r="E18" s="51"/>
      <c r="F18" s="50"/>
      <c r="G18" s="52"/>
      <c r="H18" s="52"/>
      <c r="I18" s="50"/>
      <c r="J18" s="50"/>
      <c r="K18" s="23">
        <f t="shared" si="0"/>
        <v>44000</v>
      </c>
    </row>
    <row r="19" spans="1:11">
      <c r="A19" s="22">
        <v>12</v>
      </c>
      <c r="B19" s="48" t="s">
        <v>78</v>
      </c>
      <c r="C19" s="50"/>
      <c r="D19" s="50"/>
      <c r="E19" s="51"/>
      <c r="F19" s="50"/>
      <c r="G19" s="52"/>
      <c r="H19" s="53">
        <v>6723.26</v>
      </c>
      <c r="I19" s="50"/>
      <c r="J19" s="50"/>
      <c r="K19" s="23">
        <f>SUM(C19:J19)</f>
        <v>6723.26</v>
      </c>
    </row>
    <row r="20" spans="1:11">
      <c r="A20" s="22">
        <v>14</v>
      </c>
      <c r="B20" s="48" t="s">
        <v>57</v>
      </c>
      <c r="C20" s="50"/>
      <c r="D20" s="51">
        <v>122445</v>
      </c>
      <c r="E20" s="51"/>
      <c r="F20" s="50"/>
      <c r="G20" s="52"/>
      <c r="H20" s="53"/>
      <c r="I20" s="50"/>
      <c r="J20" s="50"/>
      <c r="K20" s="23">
        <f t="shared" si="0"/>
        <v>122445</v>
      </c>
    </row>
    <row r="21" spans="1:11">
      <c r="A21" s="22"/>
      <c r="B21" s="49"/>
      <c r="C21" s="50"/>
      <c r="D21" s="50"/>
      <c r="E21" s="50"/>
      <c r="F21" s="50"/>
      <c r="G21" s="50"/>
      <c r="H21" s="50"/>
      <c r="I21" s="50"/>
      <c r="J21" s="50"/>
      <c r="K21" s="23">
        <f t="shared" si="0"/>
        <v>0</v>
      </c>
    </row>
    <row r="22" spans="1:11">
      <c r="A22" s="24" t="s">
        <v>13</v>
      </c>
      <c r="B22" s="25"/>
      <c r="C22" s="26">
        <f t="shared" ref="C22:K22" si="1">SUM(C8:C21)</f>
        <v>47144.24</v>
      </c>
      <c r="D22" s="26">
        <f t="shared" si="1"/>
        <v>306632.40000000002</v>
      </c>
      <c r="E22" s="26">
        <f t="shared" si="1"/>
        <v>49295.3</v>
      </c>
      <c r="F22" s="26">
        <f t="shared" si="1"/>
        <v>0</v>
      </c>
      <c r="G22" s="26">
        <f t="shared" si="1"/>
        <v>29200</v>
      </c>
      <c r="H22" s="26">
        <f t="shared" si="1"/>
        <v>6723.26</v>
      </c>
      <c r="I22" s="26">
        <f t="shared" si="1"/>
        <v>0</v>
      </c>
      <c r="J22" s="26">
        <f t="shared" si="1"/>
        <v>0</v>
      </c>
      <c r="K22" s="27">
        <f t="shared" si="1"/>
        <v>485430.86</v>
      </c>
    </row>
    <row r="26" spans="1:11">
      <c r="B26" s="150" t="s">
        <v>132</v>
      </c>
      <c r="C26" s="164" t="s">
        <v>133</v>
      </c>
      <c r="D26" s="164"/>
      <c r="E26" s="151" t="s">
        <v>137</v>
      </c>
      <c r="F26" s="149"/>
    </row>
    <row r="27" spans="1:11">
      <c r="B27" s="148" t="s">
        <v>131</v>
      </c>
      <c r="C27" s="160" t="s">
        <v>1</v>
      </c>
      <c r="D27" s="160"/>
      <c r="E27" s="147" t="s">
        <v>0</v>
      </c>
      <c r="F27" s="147"/>
    </row>
  </sheetData>
  <mergeCells count="8">
    <mergeCell ref="C27:D27"/>
    <mergeCell ref="C26:D26"/>
    <mergeCell ref="A4:K4"/>
    <mergeCell ref="A5:K5"/>
    <mergeCell ref="A6:A7"/>
    <mergeCell ref="B6:B7"/>
    <mergeCell ref="K6:K7"/>
    <mergeCell ref="C6:J6"/>
  </mergeCells>
  <pageMargins left="0.70866141732283472" right="0.70866141732283472" top="0.74803149606299213" bottom="0.74803149606299213" header="0.31496062992125984" footer="0.31496062992125984"/>
  <pageSetup scale="75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1"/>
  <sheetViews>
    <sheetView topLeftCell="A7" zoomScale="86" zoomScaleNormal="86" workbookViewId="0">
      <selection activeCell="G19" sqref="G19"/>
    </sheetView>
  </sheetViews>
  <sheetFormatPr baseColWidth="10" defaultRowHeight="15"/>
  <cols>
    <col min="3" max="3" width="17.42578125" customWidth="1"/>
    <col min="4" max="4" width="23" customWidth="1"/>
    <col min="5" max="5" width="23.5703125" customWidth="1"/>
    <col min="6" max="6" width="19.7109375" customWidth="1"/>
    <col min="7" max="7" width="14.42578125" style="33" customWidth="1"/>
    <col min="8" max="8" width="28.7109375" style="33" customWidth="1"/>
    <col min="9" max="9" width="11.42578125" style="33"/>
  </cols>
  <sheetData>
    <row r="4" spans="1:8">
      <c r="A4" s="175" t="s">
        <v>22</v>
      </c>
      <c r="B4" s="175"/>
      <c r="C4" s="175"/>
      <c r="D4" s="175"/>
      <c r="E4" s="175"/>
      <c r="F4" s="175"/>
    </row>
    <row r="5" spans="1:8" ht="18.75">
      <c r="A5" s="176" t="s">
        <v>23</v>
      </c>
      <c r="B5" s="176"/>
      <c r="C5" s="176"/>
      <c r="D5" s="176"/>
      <c r="E5" s="176"/>
      <c r="F5" s="176"/>
    </row>
    <row r="6" spans="1:8" ht="18.75">
      <c r="A6" s="176" t="s">
        <v>140</v>
      </c>
      <c r="B6" s="176"/>
      <c r="C6" s="176"/>
      <c r="D6" s="176"/>
      <c r="E6" s="176"/>
      <c r="F6" s="176"/>
    </row>
    <row r="7" spans="1:8" ht="15.75">
      <c r="A7" s="177" t="s">
        <v>81</v>
      </c>
      <c r="B7" s="177"/>
      <c r="C7" s="177"/>
      <c r="D7" s="177"/>
      <c r="E7" s="177"/>
      <c r="F7" s="177"/>
      <c r="G7" s="34"/>
      <c r="H7" s="34"/>
    </row>
    <row r="8" spans="1:8" ht="31.5">
      <c r="A8" s="28" t="s">
        <v>24</v>
      </c>
      <c r="B8" s="29" t="s">
        <v>25</v>
      </c>
      <c r="C8" s="30" t="s">
        <v>26</v>
      </c>
      <c r="D8" s="59" t="s">
        <v>8</v>
      </c>
      <c r="E8" s="28" t="s">
        <v>27</v>
      </c>
      <c r="F8" s="28" t="s">
        <v>28</v>
      </c>
    </row>
    <row r="9" spans="1:8" ht="38.25">
      <c r="A9" s="61">
        <v>43874</v>
      </c>
      <c r="B9" s="62">
        <v>4954</v>
      </c>
      <c r="C9" s="62" t="s">
        <v>29</v>
      </c>
      <c r="D9" s="47" t="s">
        <v>30</v>
      </c>
      <c r="E9" s="63" t="s">
        <v>31</v>
      </c>
      <c r="F9" s="64">
        <v>1650</v>
      </c>
      <c r="G9" s="83">
        <f t="shared" ref="G9:G15" si="0">SUM(F9)</f>
        <v>1650</v>
      </c>
    </row>
    <row r="10" spans="1:8">
      <c r="A10" s="61">
        <v>45961</v>
      </c>
      <c r="B10" s="62"/>
      <c r="C10" s="62" t="s">
        <v>144</v>
      </c>
      <c r="D10" s="47" t="s">
        <v>145</v>
      </c>
      <c r="E10" s="63" t="s">
        <v>32</v>
      </c>
      <c r="F10" s="64">
        <v>13351.6</v>
      </c>
      <c r="G10" s="83">
        <f>SUM(F10)</f>
        <v>13351.6</v>
      </c>
    </row>
    <row r="11" spans="1:8">
      <c r="A11" s="153">
        <v>45957</v>
      </c>
      <c r="B11" s="154"/>
      <c r="C11" s="155" t="s">
        <v>141</v>
      </c>
      <c r="D11" s="156" t="s">
        <v>142</v>
      </c>
      <c r="E11" s="157" t="s">
        <v>143</v>
      </c>
      <c r="F11" s="158">
        <v>6770.06</v>
      </c>
      <c r="G11" s="83">
        <f>SUM(F11)</f>
        <v>6770.06</v>
      </c>
    </row>
    <row r="12" spans="1:8">
      <c r="A12" s="67">
        <v>41120</v>
      </c>
      <c r="B12" s="68">
        <v>440</v>
      </c>
      <c r="C12" s="69">
        <v>75778</v>
      </c>
      <c r="D12" s="70" t="s">
        <v>33</v>
      </c>
      <c r="E12" s="71" t="s">
        <v>34</v>
      </c>
      <c r="F12" s="72">
        <v>47144.240000000005</v>
      </c>
      <c r="G12" s="83">
        <f t="shared" si="0"/>
        <v>47144.240000000005</v>
      </c>
    </row>
    <row r="13" spans="1:8">
      <c r="A13" s="195">
        <v>45961</v>
      </c>
      <c r="B13" s="196"/>
      <c r="C13" s="200" t="s">
        <v>149</v>
      </c>
      <c r="D13" s="197" t="s">
        <v>146</v>
      </c>
      <c r="E13" s="198" t="s">
        <v>147</v>
      </c>
      <c r="F13" s="199">
        <v>26314</v>
      </c>
      <c r="G13" s="83">
        <f>SUM(F13)</f>
        <v>26314</v>
      </c>
    </row>
    <row r="14" spans="1:8" ht="25.5">
      <c r="A14" s="73">
        <v>42515</v>
      </c>
      <c r="B14" s="74">
        <v>2307</v>
      </c>
      <c r="C14" s="75">
        <v>6448</v>
      </c>
      <c r="D14" s="65" t="s">
        <v>35</v>
      </c>
      <c r="E14" s="76" t="s">
        <v>36</v>
      </c>
      <c r="F14" s="77">
        <v>34506</v>
      </c>
      <c r="G14" s="83">
        <f t="shared" si="0"/>
        <v>34506</v>
      </c>
    </row>
    <row r="15" spans="1:8" ht="51">
      <c r="A15" s="73">
        <v>42388</v>
      </c>
      <c r="B15" s="74">
        <v>2093</v>
      </c>
      <c r="C15" s="75">
        <v>3</v>
      </c>
      <c r="D15" s="65" t="s">
        <v>37</v>
      </c>
      <c r="E15" s="66" t="s">
        <v>38</v>
      </c>
      <c r="F15" s="77">
        <v>23600</v>
      </c>
      <c r="G15" s="85">
        <f t="shared" si="0"/>
        <v>23600</v>
      </c>
    </row>
    <row r="16" spans="1:8">
      <c r="A16" s="73">
        <v>43017</v>
      </c>
      <c r="B16" s="74">
        <v>3331</v>
      </c>
      <c r="C16" s="75">
        <v>50</v>
      </c>
      <c r="D16" s="65" t="s">
        <v>39</v>
      </c>
      <c r="E16" s="66" t="s">
        <v>40</v>
      </c>
      <c r="F16" s="77">
        <v>7040</v>
      </c>
    </row>
    <row r="17" spans="1:7" ht="38.25">
      <c r="A17" s="73">
        <v>43157</v>
      </c>
      <c r="B17" s="74">
        <v>3512</v>
      </c>
      <c r="C17" s="75">
        <v>51</v>
      </c>
      <c r="D17" s="65" t="s">
        <v>39</v>
      </c>
      <c r="E17" s="66" t="s">
        <v>41</v>
      </c>
      <c r="F17" s="77">
        <v>20928</v>
      </c>
      <c r="G17" s="84">
        <f>SUM(F16:F17)</f>
        <v>27968</v>
      </c>
    </row>
    <row r="18" spans="1:7" ht="76.5">
      <c r="A18" s="73">
        <v>43784</v>
      </c>
      <c r="B18" s="74">
        <v>4785</v>
      </c>
      <c r="C18" s="75" t="s">
        <v>42</v>
      </c>
      <c r="D18" s="65" t="s">
        <v>43</v>
      </c>
      <c r="E18" s="66" t="s">
        <v>44</v>
      </c>
      <c r="F18" s="77">
        <v>54113.4</v>
      </c>
    </row>
    <row r="19" spans="1:7" ht="63.75">
      <c r="A19" s="73">
        <v>43845</v>
      </c>
      <c r="B19" s="74">
        <v>4908</v>
      </c>
      <c r="C19" s="75" t="s">
        <v>45</v>
      </c>
      <c r="D19" s="65" t="s">
        <v>43</v>
      </c>
      <c r="E19" s="66" t="s">
        <v>46</v>
      </c>
      <c r="F19" s="77">
        <v>34294.699999999997</v>
      </c>
    </row>
    <row r="20" spans="1:7" ht="25.5">
      <c r="A20" s="73">
        <v>43864</v>
      </c>
      <c r="B20" s="74">
        <v>4944</v>
      </c>
      <c r="C20" s="75" t="s">
        <v>47</v>
      </c>
      <c r="D20" s="65" t="s">
        <v>43</v>
      </c>
      <c r="E20" s="66" t="s">
        <v>48</v>
      </c>
      <c r="F20" s="77">
        <v>13350.6</v>
      </c>
      <c r="G20" s="84">
        <f>SUM(F18:F20)</f>
        <v>101758.70000000001</v>
      </c>
    </row>
    <row r="21" spans="1:7" ht="25.5">
      <c r="A21" s="73">
        <v>44797</v>
      </c>
      <c r="B21" s="74">
        <v>9082</v>
      </c>
      <c r="C21" s="75" t="s">
        <v>49</v>
      </c>
      <c r="D21" s="65" t="s">
        <v>50</v>
      </c>
      <c r="E21" s="66" t="s">
        <v>51</v>
      </c>
      <c r="F21" s="77">
        <v>29200</v>
      </c>
      <c r="G21" s="84">
        <f>SUM(F21)</f>
        <v>29200</v>
      </c>
    </row>
    <row r="22" spans="1:7">
      <c r="A22" s="78">
        <v>42278</v>
      </c>
      <c r="B22" s="74">
        <v>1982</v>
      </c>
      <c r="C22" s="75">
        <v>10844</v>
      </c>
      <c r="D22" s="65" t="s">
        <v>52</v>
      </c>
      <c r="E22" s="79" t="s">
        <v>53</v>
      </c>
      <c r="F22" s="77">
        <v>44000</v>
      </c>
      <c r="G22" s="83">
        <f>SUM(F22)</f>
        <v>44000</v>
      </c>
    </row>
    <row r="23" spans="1:7">
      <c r="A23" s="78">
        <v>44970</v>
      </c>
      <c r="B23" s="74">
        <v>1237</v>
      </c>
      <c r="C23" s="80" t="s">
        <v>54</v>
      </c>
      <c r="D23" s="65" t="s">
        <v>55</v>
      </c>
      <c r="E23" s="66" t="s">
        <v>56</v>
      </c>
      <c r="F23" s="77">
        <v>6723.26</v>
      </c>
      <c r="G23" s="83">
        <f>SUM(F23)</f>
        <v>6723.26</v>
      </c>
    </row>
    <row r="24" spans="1:7">
      <c r="A24" s="67">
        <v>42819</v>
      </c>
      <c r="B24" s="68">
        <v>2943</v>
      </c>
      <c r="C24" s="69">
        <v>67826</v>
      </c>
      <c r="D24" s="70" t="s">
        <v>57</v>
      </c>
      <c r="E24" s="71" t="s">
        <v>58</v>
      </c>
      <c r="F24" s="72">
        <v>5798</v>
      </c>
    </row>
    <row r="25" spans="1:7">
      <c r="A25" s="67">
        <v>42819</v>
      </c>
      <c r="B25" s="68">
        <v>2944</v>
      </c>
      <c r="C25" s="69">
        <v>67829</v>
      </c>
      <c r="D25" s="70" t="s">
        <v>57</v>
      </c>
      <c r="E25" s="71" t="s">
        <v>59</v>
      </c>
      <c r="F25" s="72">
        <f>12277</f>
        <v>12277</v>
      </c>
    </row>
    <row r="26" spans="1:7">
      <c r="A26" s="67">
        <v>42819</v>
      </c>
      <c r="B26" s="68">
        <v>2945</v>
      </c>
      <c r="C26" s="69">
        <v>67830</v>
      </c>
      <c r="D26" s="70" t="s">
        <v>57</v>
      </c>
      <c r="E26" s="71" t="s">
        <v>60</v>
      </c>
      <c r="F26" s="72">
        <v>2960</v>
      </c>
    </row>
    <row r="27" spans="1:7">
      <c r="A27" s="67">
        <v>42819</v>
      </c>
      <c r="B27" s="68">
        <v>2946</v>
      </c>
      <c r="C27" s="69">
        <v>67833</v>
      </c>
      <c r="D27" s="70" t="s">
        <v>57</v>
      </c>
      <c r="E27" s="71" t="s">
        <v>61</v>
      </c>
      <c r="F27" s="72">
        <v>4240</v>
      </c>
    </row>
    <row r="28" spans="1:7">
      <c r="A28" s="67">
        <v>42819</v>
      </c>
      <c r="B28" s="68">
        <v>2947</v>
      </c>
      <c r="C28" s="69">
        <v>67878</v>
      </c>
      <c r="D28" s="70" t="s">
        <v>57</v>
      </c>
      <c r="E28" s="71" t="s">
        <v>58</v>
      </c>
      <c r="F28" s="72">
        <v>6200</v>
      </c>
    </row>
    <row r="29" spans="1:7">
      <c r="A29" s="67">
        <v>42885</v>
      </c>
      <c r="B29" s="68">
        <v>2975</v>
      </c>
      <c r="C29" s="69">
        <v>100437</v>
      </c>
      <c r="D29" s="70" t="s">
        <v>57</v>
      </c>
      <c r="E29" s="71" t="s">
        <v>62</v>
      </c>
      <c r="F29" s="72">
        <v>53033</v>
      </c>
    </row>
    <row r="30" spans="1:7">
      <c r="A30" s="67">
        <v>42886</v>
      </c>
      <c r="B30" s="68">
        <v>2980</v>
      </c>
      <c r="C30" s="69">
        <v>100677</v>
      </c>
      <c r="D30" s="70" t="s">
        <v>57</v>
      </c>
      <c r="E30" s="71" t="s">
        <v>63</v>
      </c>
      <c r="F30" s="72">
        <v>900</v>
      </c>
    </row>
    <row r="31" spans="1:7">
      <c r="A31" s="67">
        <v>42886</v>
      </c>
      <c r="B31" s="68">
        <v>2979</v>
      </c>
      <c r="C31" s="69">
        <v>100672</v>
      </c>
      <c r="D31" s="70" t="s">
        <v>57</v>
      </c>
      <c r="E31" s="71" t="s">
        <v>64</v>
      </c>
      <c r="F31" s="72">
        <v>4840</v>
      </c>
    </row>
    <row r="32" spans="1:7">
      <c r="A32" s="67">
        <v>42886</v>
      </c>
      <c r="B32" s="68">
        <v>2978</v>
      </c>
      <c r="C32" s="69">
        <v>100668</v>
      </c>
      <c r="D32" s="70" t="s">
        <v>57</v>
      </c>
      <c r="E32" s="71" t="s">
        <v>65</v>
      </c>
      <c r="F32" s="72">
        <v>18463</v>
      </c>
    </row>
    <row r="33" spans="1:7">
      <c r="A33" s="67">
        <v>42886</v>
      </c>
      <c r="B33" s="68">
        <v>3395</v>
      </c>
      <c r="C33" s="69">
        <v>100659</v>
      </c>
      <c r="D33" s="70" t="s">
        <v>57</v>
      </c>
      <c r="E33" s="71" t="s">
        <v>66</v>
      </c>
      <c r="F33" s="72">
        <v>13734</v>
      </c>
      <c r="G33" s="83">
        <f>SUM(F24:F33)</f>
        <v>122445</v>
      </c>
    </row>
    <row r="34" spans="1:7">
      <c r="A34" s="54"/>
      <c r="B34" s="55"/>
      <c r="C34" s="55"/>
      <c r="D34" s="56"/>
      <c r="E34" s="58"/>
      <c r="F34" s="57"/>
    </row>
    <row r="35" spans="1:7" ht="15.75">
      <c r="A35" s="11"/>
      <c r="B35" s="11"/>
      <c r="C35" s="11"/>
      <c r="D35" s="11"/>
      <c r="E35" s="31" t="s">
        <v>67</v>
      </c>
      <c r="F35" s="81">
        <f>SUM(F9:F34)</f>
        <v>485430.86</v>
      </c>
      <c r="G35" s="82">
        <f>SUM(G9:G34)</f>
        <v>485430.86000000004</v>
      </c>
    </row>
    <row r="36" spans="1:7">
      <c r="A36" s="33"/>
      <c r="B36" s="33"/>
      <c r="C36" s="33"/>
    </row>
    <row r="37" spans="1:7">
      <c r="A37" s="152"/>
    </row>
    <row r="40" spans="1:7" ht="15" customHeight="1">
      <c r="A40" s="164" t="s">
        <v>134</v>
      </c>
      <c r="B40" s="164"/>
      <c r="C40" s="164" t="s">
        <v>133</v>
      </c>
      <c r="D40" s="164"/>
      <c r="E40" s="151" t="s">
        <v>137</v>
      </c>
    </row>
    <row r="41" spans="1:7" ht="15" customHeight="1">
      <c r="A41" s="160" t="s">
        <v>131</v>
      </c>
      <c r="B41" s="160"/>
      <c r="C41" s="160" t="s">
        <v>1</v>
      </c>
      <c r="D41" s="160"/>
      <c r="E41" s="147" t="s">
        <v>0</v>
      </c>
    </row>
  </sheetData>
  <mergeCells count="8">
    <mergeCell ref="C40:D40"/>
    <mergeCell ref="C41:D41"/>
    <mergeCell ref="A40:B40"/>
    <mergeCell ref="A41:B41"/>
    <mergeCell ref="A4:F4"/>
    <mergeCell ref="A5:F5"/>
    <mergeCell ref="A6:F6"/>
    <mergeCell ref="A7:F7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A9:A11 C19:C20 A22 C24 C29 C15 C22 C17 A14:A15 C26 C9:C11"/>
  </dataValidations>
  <pageMargins left="0.70866141732283472" right="0.70866141732283472" top="0.74803149606299213" bottom="0.74803149606299213" header="0.31496062992125984" footer="0.31496062992125984"/>
  <pageSetup scale="75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abSelected="1" topLeftCell="A22" workbookViewId="0">
      <selection activeCell="H48" sqref="H48"/>
    </sheetView>
  </sheetViews>
  <sheetFormatPr baseColWidth="10" defaultRowHeight="15"/>
  <cols>
    <col min="1" max="1" width="8.85546875" customWidth="1"/>
    <col min="2" max="2" width="9.85546875" customWidth="1"/>
    <col min="3" max="3" width="27" customWidth="1"/>
    <col min="4" max="4" width="11.42578125" customWidth="1"/>
    <col min="6" max="6" width="10.85546875" customWidth="1"/>
    <col min="7" max="7" width="11.28515625" customWidth="1"/>
    <col min="9" max="9" width="9.42578125" customWidth="1"/>
    <col min="10" max="10" width="10.28515625" customWidth="1"/>
    <col min="12" max="12" width="9" customWidth="1"/>
    <col min="13" max="13" width="12.140625" customWidth="1"/>
  </cols>
  <sheetData>
    <row r="2" spans="2:14" ht="15.75">
      <c r="B2" s="179" t="s">
        <v>23</v>
      </c>
      <c r="C2" s="179"/>
      <c r="D2" s="179"/>
      <c r="E2" s="179"/>
      <c r="F2" s="179"/>
      <c r="G2" s="179"/>
      <c r="H2" s="179"/>
      <c r="I2" s="179"/>
      <c r="J2" s="179"/>
      <c r="K2" s="86"/>
      <c r="L2" s="86"/>
      <c r="M2" s="86"/>
    </row>
    <row r="3" spans="2:14" ht="15.75">
      <c r="B3" s="179" t="s">
        <v>82</v>
      </c>
      <c r="C3" s="179"/>
      <c r="D3" s="179"/>
      <c r="E3" s="179"/>
      <c r="F3" s="179"/>
      <c r="G3" s="179"/>
      <c r="H3" s="179"/>
      <c r="I3" s="179"/>
      <c r="J3" s="179"/>
      <c r="K3" s="86"/>
      <c r="L3" s="86"/>
      <c r="M3" s="86"/>
    </row>
    <row r="4" spans="2:14" ht="15.75">
      <c r="B4" s="179" t="s">
        <v>83</v>
      </c>
      <c r="C4" s="179"/>
      <c r="D4" s="179"/>
      <c r="E4" s="179"/>
      <c r="F4" s="179"/>
      <c r="G4" s="179"/>
      <c r="H4" s="179"/>
      <c r="I4" s="179"/>
      <c r="J4" s="179"/>
      <c r="K4" s="86"/>
      <c r="L4" s="86"/>
      <c r="M4" s="86"/>
    </row>
    <row r="5" spans="2:14" ht="15.75">
      <c r="B5" s="179" t="s">
        <v>84</v>
      </c>
      <c r="C5" s="179"/>
      <c r="D5" s="179"/>
      <c r="E5" s="179"/>
      <c r="F5" s="179"/>
      <c r="G5" s="179"/>
      <c r="H5" s="179"/>
      <c r="I5" s="179"/>
      <c r="J5" s="179"/>
      <c r="K5" s="86"/>
      <c r="L5" s="86"/>
      <c r="M5" s="86"/>
    </row>
    <row r="6" spans="2:14" ht="15.75">
      <c r="B6" s="86"/>
      <c r="C6" s="86"/>
      <c r="D6" s="86"/>
      <c r="E6" s="86"/>
      <c r="F6" s="86"/>
      <c r="G6" s="86"/>
      <c r="H6" s="86"/>
      <c r="I6" s="87"/>
      <c r="J6" s="87"/>
      <c r="K6" s="88"/>
      <c r="L6" s="87"/>
      <c r="M6" s="87">
        <v>45961</v>
      </c>
    </row>
    <row r="7" spans="2:14" ht="31.5">
      <c r="B7" s="89" t="s">
        <v>85</v>
      </c>
      <c r="C7" s="89" t="s">
        <v>86</v>
      </c>
      <c r="D7" s="90" t="s">
        <v>87</v>
      </c>
      <c r="E7" s="90">
        <v>2017</v>
      </c>
      <c r="F7" s="89">
        <v>2018</v>
      </c>
      <c r="G7" s="89">
        <v>2019</v>
      </c>
      <c r="H7" s="89">
        <v>2020</v>
      </c>
      <c r="I7" s="91">
        <v>2021</v>
      </c>
      <c r="J7" s="89">
        <v>2022</v>
      </c>
      <c r="K7" s="89">
        <v>2023</v>
      </c>
      <c r="L7" s="92">
        <v>2024</v>
      </c>
      <c r="M7" s="93">
        <v>2025</v>
      </c>
    </row>
    <row r="8" spans="2:14">
      <c r="B8" s="97">
        <v>2112.0100000000002</v>
      </c>
      <c r="C8" s="98" t="s">
        <v>88</v>
      </c>
      <c r="D8" s="99">
        <f>SUM(E8:M8)</f>
        <v>0</v>
      </c>
      <c r="E8" s="99"/>
      <c r="F8" s="99"/>
      <c r="G8" s="99"/>
      <c r="H8" s="99"/>
      <c r="I8" s="99"/>
      <c r="J8" s="100"/>
      <c r="K8" s="99"/>
      <c r="L8" s="101"/>
      <c r="M8" s="102"/>
      <c r="N8" s="103"/>
    </row>
    <row r="9" spans="2:14">
      <c r="B9" s="97">
        <v>2112.04</v>
      </c>
      <c r="C9" s="98" t="s">
        <v>89</v>
      </c>
      <c r="D9" s="99">
        <f t="shared" ref="D9:D41" si="0">SUM(E9:M9)</f>
        <v>0</v>
      </c>
      <c r="E9" s="99"/>
      <c r="F9" s="99"/>
      <c r="G9" s="99"/>
      <c r="H9" s="99"/>
      <c r="I9" s="99"/>
      <c r="J9" s="100"/>
      <c r="K9" s="99"/>
      <c r="L9" s="101"/>
      <c r="M9" s="102"/>
      <c r="N9" s="103"/>
    </row>
    <row r="10" spans="2:14">
      <c r="B10" s="97">
        <v>2122.08</v>
      </c>
      <c r="C10" s="98" t="s">
        <v>90</v>
      </c>
      <c r="D10" s="99">
        <f t="shared" si="0"/>
        <v>0</v>
      </c>
      <c r="E10" s="99"/>
      <c r="F10" s="99"/>
      <c r="G10" s="99"/>
      <c r="H10" s="99"/>
      <c r="I10" s="99"/>
      <c r="J10" s="100"/>
      <c r="K10" s="99"/>
      <c r="L10" s="101"/>
      <c r="M10" s="102"/>
      <c r="N10" s="103"/>
    </row>
    <row r="11" spans="2:14">
      <c r="B11" s="97">
        <v>2122.06</v>
      </c>
      <c r="C11" s="98" t="s">
        <v>91</v>
      </c>
      <c r="D11" s="99">
        <f t="shared" si="0"/>
        <v>0</v>
      </c>
      <c r="E11" s="99"/>
      <c r="F11" s="99"/>
      <c r="G11" s="99"/>
      <c r="H11" s="99"/>
      <c r="I11" s="99"/>
      <c r="J11" s="100"/>
      <c r="K11" s="99"/>
      <c r="L11" s="101"/>
      <c r="M11" s="104"/>
      <c r="N11" s="103"/>
    </row>
    <row r="12" spans="2:14">
      <c r="B12" s="97">
        <v>2212</v>
      </c>
      <c r="C12" s="98" t="s">
        <v>92</v>
      </c>
      <c r="D12" s="99">
        <f>SUM(E12:M12)</f>
        <v>6770.06</v>
      </c>
      <c r="E12" s="99"/>
      <c r="F12" s="99"/>
      <c r="G12" s="99"/>
      <c r="H12" s="99"/>
      <c r="I12" s="99"/>
      <c r="J12" s="100"/>
      <c r="K12" s="99"/>
      <c r="L12" s="105"/>
      <c r="M12" s="106">
        <v>6770.06</v>
      </c>
      <c r="N12" s="103"/>
    </row>
    <row r="13" spans="2:14">
      <c r="B13" s="97">
        <v>2231</v>
      </c>
      <c r="C13" s="98" t="s">
        <v>93</v>
      </c>
      <c r="D13" s="99">
        <f t="shared" si="0"/>
        <v>0</v>
      </c>
      <c r="E13" s="99"/>
      <c r="F13" s="99"/>
      <c r="G13" s="99"/>
      <c r="H13" s="99"/>
      <c r="I13" s="99"/>
      <c r="J13" s="100"/>
      <c r="K13" s="99"/>
      <c r="L13" s="101"/>
      <c r="M13" s="104"/>
      <c r="N13" s="103"/>
    </row>
    <row r="14" spans="2:14">
      <c r="B14" s="97">
        <v>2242</v>
      </c>
      <c r="C14" s="98" t="s">
        <v>94</v>
      </c>
      <c r="D14" s="99">
        <f t="shared" si="0"/>
        <v>0</v>
      </c>
      <c r="E14" s="99"/>
      <c r="F14" s="99"/>
      <c r="G14" s="99"/>
      <c r="H14" s="99"/>
      <c r="I14" s="99"/>
      <c r="J14" s="100"/>
      <c r="K14" s="99"/>
      <c r="L14" s="107"/>
      <c r="M14" s="104"/>
      <c r="N14" s="103"/>
    </row>
    <row r="15" spans="2:14">
      <c r="B15" s="97">
        <v>2254</v>
      </c>
      <c r="C15" s="98" t="s">
        <v>95</v>
      </c>
      <c r="D15" s="99">
        <f t="shared" si="0"/>
        <v>0</v>
      </c>
      <c r="E15" s="99"/>
      <c r="F15" s="99"/>
      <c r="G15" s="99"/>
      <c r="H15" s="99"/>
      <c r="I15" s="99"/>
      <c r="J15" s="100"/>
      <c r="K15" s="99"/>
      <c r="L15" s="101"/>
      <c r="M15" s="104"/>
      <c r="N15" s="103"/>
    </row>
    <row r="16" spans="2:14">
      <c r="B16" s="97">
        <v>2251</v>
      </c>
      <c r="C16" s="98" t="s">
        <v>96</v>
      </c>
      <c r="D16" s="99">
        <f t="shared" si="0"/>
        <v>0</v>
      </c>
      <c r="E16" s="99"/>
      <c r="F16" s="99"/>
      <c r="G16" s="99"/>
      <c r="H16" s="99"/>
      <c r="I16" s="99"/>
      <c r="J16" s="99"/>
      <c r="K16" s="99"/>
      <c r="L16" s="101"/>
      <c r="M16" s="102"/>
      <c r="N16" s="103"/>
    </row>
    <row r="17" spans="2:14">
      <c r="B17" s="97">
        <v>2282</v>
      </c>
      <c r="C17" s="98" t="s">
        <v>97</v>
      </c>
      <c r="D17" s="99">
        <f t="shared" si="0"/>
        <v>0</v>
      </c>
      <c r="E17" s="99"/>
      <c r="F17" s="99"/>
      <c r="G17" s="99"/>
      <c r="H17" s="99"/>
      <c r="I17" s="99"/>
      <c r="J17" s="99"/>
      <c r="K17" s="99"/>
      <c r="L17" s="101"/>
      <c r="M17" s="102"/>
      <c r="N17" s="103"/>
    </row>
    <row r="18" spans="2:14">
      <c r="B18" s="97">
        <v>2272</v>
      </c>
      <c r="C18" s="98" t="s">
        <v>98</v>
      </c>
      <c r="D18" s="99">
        <f>SUM(E18:M18)</f>
        <v>25250</v>
      </c>
      <c r="E18" s="99">
        <v>23600</v>
      </c>
      <c r="F18" s="99"/>
      <c r="G18" s="99"/>
      <c r="H18" s="99">
        <v>1650</v>
      </c>
      <c r="I18" s="99"/>
      <c r="J18" s="99"/>
      <c r="K18" s="99"/>
      <c r="L18" s="101"/>
      <c r="M18" s="108"/>
      <c r="N18" s="103"/>
    </row>
    <row r="19" spans="2:14">
      <c r="B19" s="97">
        <v>265</v>
      </c>
      <c r="C19" s="98" t="s">
        <v>99</v>
      </c>
      <c r="D19" s="99">
        <f t="shared" si="0"/>
        <v>0</v>
      </c>
      <c r="E19" s="99"/>
      <c r="F19" s="99"/>
      <c r="G19" s="99"/>
      <c r="H19" s="99"/>
      <c r="I19" s="99"/>
      <c r="J19" s="99"/>
      <c r="K19" s="99"/>
      <c r="L19" s="101"/>
      <c r="M19" s="102"/>
      <c r="N19" s="103"/>
    </row>
    <row r="20" spans="2:14">
      <c r="B20" s="97">
        <v>2271</v>
      </c>
      <c r="C20" s="98" t="s">
        <v>100</v>
      </c>
      <c r="D20" s="99">
        <f t="shared" si="0"/>
        <v>0</v>
      </c>
      <c r="E20" s="99"/>
      <c r="F20" s="99"/>
      <c r="G20" s="99"/>
      <c r="H20" s="99"/>
      <c r="I20" s="99"/>
      <c r="J20" s="99"/>
      <c r="K20" s="99"/>
      <c r="L20" s="101"/>
      <c r="M20" s="102"/>
      <c r="N20" s="103"/>
    </row>
    <row r="21" spans="2:14">
      <c r="B21" s="97">
        <v>2712.02</v>
      </c>
      <c r="C21" s="98" t="s">
        <v>101</v>
      </c>
      <c r="D21" s="99">
        <f t="shared" si="0"/>
        <v>0</v>
      </c>
      <c r="E21" s="99"/>
      <c r="F21" s="99"/>
      <c r="G21" s="99"/>
      <c r="H21" s="99"/>
      <c r="I21" s="99"/>
      <c r="J21" s="99"/>
      <c r="K21" s="99"/>
      <c r="L21" s="109"/>
      <c r="M21" s="108"/>
      <c r="N21" s="103"/>
    </row>
    <row r="22" spans="2:14">
      <c r="B22" s="97">
        <v>2322</v>
      </c>
      <c r="C22" s="98" t="s">
        <v>102</v>
      </c>
      <c r="D22" s="99">
        <f t="shared" si="0"/>
        <v>0</v>
      </c>
      <c r="E22" s="99"/>
      <c r="F22" s="99"/>
      <c r="G22" s="99"/>
      <c r="H22" s="99"/>
      <c r="I22" s="99"/>
      <c r="J22" s="99"/>
      <c r="K22" s="99"/>
      <c r="L22" s="109"/>
      <c r="M22" s="108"/>
      <c r="N22" s="103"/>
    </row>
    <row r="23" spans="2:14" ht="16.5">
      <c r="B23" s="97">
        <v>2396</v>
      </c>
      <c r="C23" s="98" t="s">
        <v>103</v>
      </c>
      <c r="D23" s="99">
        <f>SUM(E23:M23)</f>
        <v>9980</v>
      </c>
      <c r="E23" s="99">
        <v>9980</v>
      </c>
      <c r="F23" s="99"/>
      <c r="G23" s="99"/>
      <c r="H23" s="99"/>
      <c r="I23" s="99"/>
      <c r="J23" s="99"/>
      <c r="K23" s="95"/>
      <c r="L23" s="110"/>
      <c r="M23" s="108"/>
      <c r="N23" s="103"/>
    </row>
    <row r="24" spans="2:14">
      <c r="B24" s="97">
        <v>2311</v>
      </c>
      <c r="C24" s="98" t="s">
        <v>104</v>
      </c>
      <c r="D24" s="99">
        <f>SUM(E24:M24)</f>
        <v>53033</v>
      </c>
      <c r="E24" s="99">
        <v>53033</v>
      </c>
      <c r="F24" s="94"/>
      <c r="G24" s="94"/>
      <c r="H24" s="94"/>
      <c r="I24" s="94"/>
      <c r="J24" s="99"/>
      <c r="K24" s="99"/>
      <c r="L24" s="105"/>
      <c r="M24" s="108"/>
      <c r="N24" s="103"/>
    </row>
    <row r="25" spans="2:14">
      <c r="B25" s="97">
        <v>2292.0100000000002</v>
      </c>
      <c r="C25" s="98" t="s">
        <v>105</v>
      </c>
      <c r="D25" s="99">
        <f t="shared" si="0"/>
        <v>0</v>
      </c>
      <c r="E25" s="99"/>
      <c r="F25" s="94"/>
      <c r="G25" s="94"/>
      <c r="H25" s="94"/>
      <c r="I25" s="94"/>
      <c r="J25" s="99"/>
      <c r="K25" s="99"/>
      <c r="L25" s="105"/>
      <c r="M25" s="102"/>
      <c r="N25" s="103"/>
    </row>
    <row r="26" spans="2:14" ht="16.5">
      <c r="B26" s="97">
        <v>2392</v>
      </c>
      <c r="C26" s="98" t="s">
        <v>106</v>
      </c>
      <c r="D26" s="99">
        <f t="shared" si="0"/>
        <v>0</v>
      </c>
      <c r="E26" s="99"/>
      <c r="F26" s="99"/>
      <c r="G26" s="99"/>
      <c r="H26" s="99"/>
      <c r="I26" s="99"/>
      <c r="J26" s="95"/>
      <c r="K26" s="95"/>
      <c r="L26" s="105"/>
      <c r="M26" s="102"/>
      <c r="N26" s="103"/>
    </row>
    <row r="27" spans="2:14">
      <c r="B27" s="97">
        <v>233</v>
      </c>
      <c r="C27" s="98" t="s">
        <v>107</v>
      </c>
      <c r="D27" s="99">
        <f t="shared" si="0"/>
        <v>32160</v>
      </c>
      <c r="E27" s="99">
        <v>2960</v>
      </c>
      <c r="F27" s="99"/>
      <c r="G27" s="99"/>
      <c r="H27" s="99"/>
      <c r="I27" s="99"/>
      <c r="J27" s="99">
        <v>29200</v>
      </c>
      <c r="K27" s="99"/>
      <c r="L27" s="105"/>
      <c r="M27" s="108"/>
      <c r="N27" s="103"/>
    </row>
    <row r="28" spans="2:14">
      <c r="B28" s="97">
        <v>222</v>
      </c>
      <c r="C28" s="98" t="s">
        <v>108</v>
      </c>
      <c r="D28" s="99">
        <f t="shared" si="0"/>
        <v>27968</v>
      </c>
      <c r="E28" s="99">
        <v>27968</v>
      </c>
      <c r="F28" s="99"/>
      <c r="G28" s="99"/>
      <c r="H28" s="99"/>
      <c r="I28" s="99"/>
      <c r="J28" s="99"/>
      <c r="K28" s="99"/>
      <c r="L28" s="105"/>
      <c r="M28" s="102"/>
      <c r="N28" s="103"/>
    </row>
    <row r="29" spans="2:14">
      <c r="B29" s="97">
        <v>2341</v>
      </c>
      <c r="C29" s="98" t="s">
        <v>109</v>
      </c>
      <c r="D29" s="99">
        <f t="shared" si="0"/>
        <v>128072.70000000001</v>
      </c>
      <c r="E29" s="99"/>
      <c r="F29" s="99"/>
      <c r="G29" s="94">
        <v>54113.4</v>
      </c>
      <c r="H29" s="94">
        <v>47645.3</v>
      </c>
      <c r="I29" s="99"/>
      <c r="J29" s="99"/>
      <c r="K29" s="99"/>
      <c r="L29" s="105"/>
      <c r="M29" s="108">
        <v>26314</v>
      </c>
      <c r="N29" s="103"/>
    </row>
    <row r="30" spans="2:14" ht="16.5">
      <c r="B30" s="97">
        <v>2393</v>
      </c>
      <c r="C30" s="98" t="s">
        <v>110</v>
      </c>
      <c r="D30" s="99">
        <f t="shared" si="0"/>
        <v>34506</v>
      </c>
      <c r="E30" s="99">
        <v>34506</v>
      </c>
      <c r="F30" s="99"/>
      <c r="G30" s="99"/>
      <c r="H30" s="99"/>
      <c r="I30" s="99"/>
      <c r="J30" s="99"/>
      <c r="K30" s="95"/>
      <c r="L30" s="105"/>
      <c r="M30" s="108"/>
      <c r="N30" s="103"/>
    </row>
    <row r="31" spans="2:14" ht="16.5">
      <c r="B31" s="97">
        <v>2372</v>
      </c>
      <c r="C31" s="98" t="s">
        <v>111</v>
      </c>
      <c r="D31" s="99">
        <f>SUM(E31:M31)</f>
        <v>60495.839999999997</v>
      </c>
      <c r="E31" s="99">
        <v>47144.24</v>
      </c>
      <c r="F31" s="99"/>
      <c r="G31" s="99"/>
      <c r="H31" s="99"/>
      <c r="I31" s="99"/>
      <c r="J31" s="95"/>
      <c r="K31" s="99"/>
      <c r="L31" s="105"/>
      <c r="M31" s="111">
        <v>13351.6</v>
      </c>
      <c r="N31" s="103"/>
    </row>
    <row r="32" spans="2:14" ht="16.5">
      <c r="B32" s="97">
        <v>2372.0500000000002</v>
      </c>
      <c r="C32" s="98" t="s">
        <v>112</v>
      </c>
      <c r="D32" s="99">
        <f t="shared" si="0"/>
        <v>6723.26</v>
      </c>
      <c r="E32" s="99"/>
      <c r="F32" s="99"/>
      <c r="G32" s="99"/>
      <c r="H32" s="99"/>
      <c r="I32" s="99"/>
      <c r="J32" s="95"/>
      <c r="K32" s="99">
        <v>6723.26</v>
      </c>
      <c r="L32" s="105"/>
      <c r="M32" s="108"/>
      <c r="N32" s="103"/>
    </row>
    <row r="33" spans="2:14" ht="16.5">
      <c r="B33" s="97">
        <v>2372.09</v>
      </c>
      <c r="C33" s="98" t="s">
        <v>113</v>
      </c>
      <c r="D33" s="99">
        <f t="shared" si="0"/>
        <v>0</v>
      </c>
      <c r="E33" s="99"/>
      <c r="F33" s="99"/>
      <c r="G33" s="99"/>
      <c r="H33" s="99"/>
      <c r="I33" s="99"/>
      <c r="J33" s="95"/>
      <c r="K33" s="95"/>
      <c r="L33" s="105"/>
      <c r="M33" s="108"/>
      <c r="N33" s="103"/>
    </row>
    <row r="34" spans="2:14" ht="16.5">
      <c r="B34" s="97">
        <v>2355</v>
      </c>
      <c r="C34" s="98" t="s">
        <v>114</v>
      </c>
      <c r="D34" s="99">
        <f>SUM(E34:M34)</f>
        <v>25732</v>
      </c>
      <c r="E34" s="99">
        <v>25732</v>
      </c>
      <c r="F34" s="99"/>
      <c r="G34" s="99"/>
      <c r="H34" s="99"/>
      <c r="I34" s="99"/>
      <c r="J34" s="95"/>
      <c r="K34" s="95"/>
      <c r="L34" s="105"/>
      <c r="M34" s="106"/>
      <c r="N34" s="103"/>
    </row>
    <row r="35" spans="2:14">
      <c r="B35" s="112">
        <v>2371.0100000000002</v>
      </c>
      <c r="C35" s="113" t="s">
        <v>115</v>
      </c>
      <c r="D35" s="99">
        <f t="shared" si="0"/>
        <v>0</v>
      </c>
      <c r="E35" s="99"/>
      <c r="F35" s="100"/>
      <c r="G35" s="100"/>
      <c r="H35" s="100"/>
      <c r="I35" s="100"/>
      <c r="J35" s="99"/>
      <c r="K35" s="100"/>
      <c r="L35" s="105"/>
      <c r="M35" s="106"/>
      <c r="N35" s="103"/>
    </row>
    <row r="36" spans="2:14" ht="16.5">
      <c r="B36" s="112">
        <v>2371.02</v>
      </c>
      <c r="C36" s="113" t="s">
        <v>116</v>
      </c>
      <c r="D36" s="99">
        <f t="shared" si="0"/>
        <v>0</v>
      </c>
      <c r="E36" s="99"/>
      <c r="F36" s="100"/>
      <c r="G36" s="100"/>
      <c r="H36" s="100"/>
      <c r="I36" s="100"/>
      <c r="J36" s="95"/>
      <c r="K36" s="100"/>
      <c r="L36" s="105"/>
      <c r="M36" s="106"/>
      <c r="N36" s="103"/>
    </row>
    <row r="37" spans="2:14" ht="16.5">
      <c r="B37" s="112">
        <v>2371.04</v>
      </c>
      <c r="C37" s="113" t="s">
        <v>117</v>
      </c>
      <c r="D37" s="99">
        <f>SUM(E37:M37)</f>
        <v>0</v>
      </c>
      <c r="E37" s="99"/>
      <c r="F37" s="100"/>
      <c r="G37" s="100"/>
      <c r="H37" s="100"/>
      <c r="I37" s="100"/>
      <c r="J37" s="95"/>
      <c r="K37" s="100"/>
      <c r="L37" s="105"/>
      <c r="M37" s="108"/>
      <c r="N37" s="103"/>
    </row>
    <row r="38" spans="2:14" ht="16.5">
      <c r="B38" s="97">
        <v>2391.0100000000002</v>
      </c>
      <c r="C38" s="98" t="s">
        <v>118</v>
      </c>
      <c r="D38" s="99">
        <f>SUM(E38:M38)</f>
        <v>30740</v>
      </c>
      <c r="E38" s="99">
        <v>30740</v>
      </c>
      <c r="F38" s="99"/>
      <c r="G38" s="99"/>
      <c r="H38" s="99"/>
      <c r="I38" s="99"/>
      <c r="J38" s="95"/>
      <c r="K38" s="95"/>
      <c r="L38" s="105"/>
      <c r="M38" s="108"/>
      <c r="N38" s="103"/>
    </row>
    <row r="39" spans="2:14">
      <c r="B39" s="97">
        <v>261</v>
      </c>
      <c r="C39" s="98" t="s">
        <v>119</v>
      </c>
      <c r="D39" s="99">
        <f>SUM(E39:M39)</f>
        <v>44000</v>
      </c>
      <c r="E39" s="99"/>
      <c r="F39" s="99">
        <v>44000</v>
      </c>
      <c r="G39" s="99"/>
      <c r="H39" s="99"/>
      <c r="I39" s="99"/>
      <c r="J39" s="99"/>
      <c r="K39" s="99"/>
      <c r="L39" s="105"/>
      <c r="M39" s="106"/>
      <c r="N39" s="103"/>
    </row>
    <row r="40" spans="2:14">
      <c r="B40" s="97">
        <v>2631</v>
      </c>
      <c r="C40" s="98" t="s">
        <v>120</v>
      </c>
      <c r="D40" s="99">
        <f t="shared" si="0"/>
        <v>0</v>
      </c>
      <c r="E40" s="99"/>
      <c r="F40" s="99"/>
      <c r="G40" s="99"/>
      <c r="H40" s="99"/>
      <c r="I40" s="99"/>
      <c r="J40" s="99"/>
      <c r="K40" s="99"/>
      <c r="L40" s="105"/>
      <c r="M40" s="106"/>
      <c r="N40" s="103"/>
    </row>
    <row r="41" spans="2:14">
      <c r="B41" s="97">
        <v>2632</v>
      </c>
      <c r="C41" s="98" t="s">
        <v>121</v>
      </c>
      <c r="D41" s="99">
        <f t="shared" si="0"/>
        <v>0</v>
      </c>
      <c r="E41" s="99"/>
      <c r="F41" s="99"/>
      <c r="G41" s="99"/>
      <c r="H41" s="99"/>
      <c r="I41" s="99"/>
      <c r="J41" s="99"/>
      <c r="K41" s="99"/>
      <c r="L41" s="114"/>
      <c r="M41" s="115"/>
      <c r="N41" s="103"/>
    </row>
    <row r="42" spans="2:14">
      <c r="B42" s="116"/>
      <c r="C42" s="117" t="s">
        <v>122</v>
      </c>
      <c r="D42" s="118">
        <f>SUM(E42:M42)</f>
        <v>485430.86</v>
      </c>
      <c r="E42" s="118">
        <f t="shared" ref="E42:K42" si="1">SUM(E8:E41)</f>
        <v>255663.24</v>
      </c>
      <c r="F42" s="118">
        <f t="shared" si="1"/>
        <v>44000</v>
      </c>
      <c r="G42" s="118">
        <f t="shared" si="1"/>
        <v>54113.4</v>
      </c>
      <c r="H42" s="118">
        <f t="shared" si="1"/>
        <v>49295.3</v>
      </c>
      <c r="I42" s="118">
        <f t="shared" si="1"/>
        <v>0</v>
      </c>
      <c r="J42" s="118">
        <f t="shared" si="1"/>
        <v>29200</v>
      </c>
      <c r="K42" s="118">
        <f t="shared" si="1"/>
        <v>6723.26</v>
      </c>
      <c r="L42" s="119">
        <f>SUM(L8:L41)</f>
        <v>0</v>
      </c>
      <c r="M42" s="119">
        <f>SUM(M8:M41)</f>
        <v>46435.659999999996</v>
      </c>
      <c r="N42" s="103"/>
    </row>
    <row r="43" spans="2:14">
      <c r="B43" s="120"/>
      <c r="C43" s="98" t="s">
        <v>123</v>
      </c>
      <c r="D43" s="99"/>
      <c r="E43" s="99"/>
      <c r="F43" s="99">
        <v>0</v>
      </c>
      <c r="G43" s="121"/>
      <c r="H43" s="121"/>
      <c r="I43" s="122">
        <v>0</v>
      </c>
      <c r="J43" s="123"/>
      <c r="K43" s="123">
        <v>0</v>
      </c>
      <c r="L43" s="124"/>
      <c r="M43" s="123"/>
      <c r="N43" s="103"/>
    </row>
    <row r="44" spans="2:14">
      <c r="B44" s="180" t="s">
        <v>124</v>
      </c>
      <c r="C44" s="180"/>
      <c r="D44" s="118">
        <f>SUM(E44:M44)</f>
        <v>485430.86</v>
      </c>
      <c r="E44" s="118">
        <f t="shared" ref="E44:J44" si="2">SUM(E42:E43)</f>
        <v>255663.24</v>
      </c>
      <c r="F44" s="118">
        <f t="shared" si="2"/>
        <v>44000</v>
      </c>
      <c r="G44" s="125">
        <f t="shared" si="2"/>
        <v>54113.4</v>
      </c>
      <c r="H44" s="125">
        <f t="shared" si="2"/>
        <v>49295.3</v>
      </c>
      <c r="I44" s="126">
        <f t="shared" si="2"/>
        <v>0</v>
      </c>
      <c r="J44" s="127">
        <f t="shared" si="2"/>
        <v>29200</v>
      </c>
      <c r="K44" s="127">
        <f>SUM(K42:K43)</f>
        <v>6723.26</v>
      </c>
      <c r="L44" s="119">
        <f>SUM(L42:L43)</f>
        <v>0</v>
      </c>
      <c r="M44" s="119">
        <f>SUM(M42:M43)</f>
        <v>46435.659999999996</v>
      </c>
      <c r="N44" s="103"/>
    </row>
    <row r="45" spans="2:14">
      <c r="B45" s="128"/>
      <c r="C45" s="128"/>
      <c r="D45" s="129"/>
      <c r="E45" s="129"/>
      <c r="F45" s="129"/>
      <c r="G45" s="130"/>
      <c r="H45" s="130"/>
      <c r="I45" s="131"/>
      <c r="J45" s="132"/>
      <c r="K45" s="132"/>
      <c r="L45" s="133"/>
      <c r="M45" s="134"/>
      <c r="N45" s="103"/>
    </row>
    <row r="46" spans="2:14">
      <c r="B46" s="135"/>
      <c r="C46" s="135"/>
      <c r="D46" s="136"/>
      <c r="E46" s="136"/>
      <c r="F46" s="136"/>
      <c r="G46" s="137"/>
      <c r="H46" s="137"/>
      <c r="I46" s="138"/>
      <c r="J46" s="139"/>
      <c r="K46" s="139"/>
      <c r="L46" s="140"/>
      <c r="M46" s="141"/>
      <c r="N46" s="103"/>
    </row>
    <row r="47" spans="2:14">
      <c r="B47" s="96" t="s">
        <v>3</v>
      </c>
      <c r="C47" s="103"/>
      <c r="D47" s="103"/>
      <c r="E47" s="178" t="s">
        <v>125</v>
      </c>
      <c r="F47" s="178"/>
      <c r="G47" s="103"/>
      <c r="H47" s="103"/>
      <c r="I47" s="142"/>
      <c r="J47" s="103" t="s">
        <v>126</v>
      </c>
      <c r="K47" s="143"/>
      <c r="L47" s="103"/>
      <c r="M47" s="103"/>
      <c r="N47" s="103"/>
    </row>
    <row r="48" spans="2:14">
      <c r="B48" s="181" t="s">
        <v>135</v>
      </c>
      <c r="C48" s="181"/>
      <c r="D48" s="144"/>
      <c r="E48" s="182" t="s">
        <v>130</v>
      </c>
      <c r="F48" s="182"/>
      <c r="G48" s="60"/>
      <c r="H48" s="103"/>
      <c r="I48" s="142"/>
      <c r="J48" s="183" t="s">
        <v>138</v>
      </c>
      <c r="K48" s="183"/>
      <c r="L48" s="103"/>
      <c r="M48" s="103"/>
      <c r="N48" s="103"/>
    </row>
    <row r="49" spans="2:14">
      <c r="B49" s="184" t="s">
        <v>136</v>
      </c>
      <c r="C49" s="184"/>
      <c r="D49" s="103" t="s">
        <v>127</v>
      </c>
      <c r="E49" s="185" t="s">
        <v>128</v>
      </c>
      <c r="F49" s="185"/>
      <c r="G49" s="103"/>
      <c r="H49" s="145"/>
      <c r="I49" s="145"/>
      <c r="J49" s="146" t="s">
        <v>129</v>
      </c>
      <c r="K49" s="144"/>
      <c r="L49" s="103"/>
      <c r="M49" s="103"/>
      <c r="N49" s="103"/>
    </row>
    <row r="50" spans="2:14"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</row>
  </sheetData>
  <mergeCells count="11">
    <mergeCell ref="B48:C48"/>
    <mergeCell ref="E48:F48"/>
    <mergeCell ref="J48:K48"/>
    <mergeCell ref="B49:C49"/>
    <mergeCell ref="E49:F49"/>
    <mergeCell ref="E47:F47"/>
    <mergeCell ref="B2:J2"/>
    <mergeCell ref="B3:J3"/>
    <mergeCell ref="B4:J4"/>
    <mergeCell ref="B5:J5"/>
    <mergeCell ref="B44:C44"/>
  </mergeCells>
  <pageMargins left="0.25" right="0.25" top="0.75" bottom="0.75" header="0.3" footer="0.3"/>
  <pageSetup paperSize="9" scale="65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X SUPLIDOR</vt:lpstr>
      <vt:lpstr>DEUDA X PERIODO</vt:lpstr>
      <vt:lpstr>DEUDA X FACTURA</vt:lpstr>
      <vt:lpstr>DEUDA X OBJETO DE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Contabilidad-1</cp:lastModifiedBy>
  <cp:lastPrinted>2025-11-03T17:48:41Z</cp:lastPrinted>
  <dcterms:created xsi:type="dcterms:W3CDTF">2022-04-28T15:08:26Z</dcterms:created>
  <dcterms:modified xsi:type="dcterms:W3CDTF">2025-11-03T18:45:08Z</dcterms:modified>
</cp:coreProperties>
</file>